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9105" activeTab="0"/>
  </bookViews>
  <sheets>
    <sheet name="Приложение №1" sheetId="1" r:id="rId1"/>
    <sheet name="Приложение №2" sheetId="2" r:id="rId2"/>
    <sheet name="Приложение №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3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A3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1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A1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A3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A3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<sst xmlns="http://schemas.openxmlformats.org/spreadsheetml/2006/main" count="182" uniqueCount="139">
  <si>
    <t>в том числе:</t>
  </si>
  <si>
    <t>- заработная плата</t>
  </si>
  <si>
    <t>- начисление</t>
  </si>
  <si>
    <t>- материальные затраты</t>
  </si>
  <si>
    <t>- п и т а н и е</t>
  </si>
  <si>
    <t>- коммунальные услуги учреждений</t>
  </si>
  <si>
    <t>ИТОГО:</t>
  </si>
  <si>
    <t xml:space="preserve">   - заработная плата</t>
  </si>
  <si>
    <t xml:space="preserve">   - начисление</t>
  </si>
  <si>
    <t xml:space="preserve">   - книгоизд.продукция</t>
  </si>
  <si>
    <t xml:space="preserve">   - материальные затраты</t>
  </si>
  <si>
    <t xml:space="preserve">   - на содержание отдела субсидий</t>
  </si>
  <si>
    <t>1. Госстандарт образования</t>
  </si>
  <si>
    <t xml:space="preserve">    спользованию Архивного фонда РД.</t>
  </si>
  <si>
    <t xml:space="preserve">     воинскому учету на территориях, где отсутствует </t>
  </si>
  <si>
    <t xml:space="preserve">     военные комиссариаты</t>
  </si>
  <si>
    <t xml:space="preserve">     и организации деятельности администратовных комиссий</t>
  </si>
  <si>
    <t>ВСЕГО РАСХОДОВ:</t>
  </si>
  <si>
    <t xml:space="preserve">     по делам несовершенолетних</t>
  </si>
  <si>
    <t>Наименование разделов</t>
  </si>
  <si>
    <t>-доплата к пенсии муниципальным служащим</t>
  </si>
  <si>
    <t xml:space="preserve">              (тыс.руб.)</t>
  </si>
  <si>
    <t xml:space="preserve">9.Расходы для выполнения полномочий по образованию </t>
  </si>
  <si>
    <t xml:space="preserve">                                                                                                                                     Приложение №1</t>
  </si>
  <si>
    <t>№   п/п</t>
  </si>
  <si>
    <t>ВИДЫ ДОХОДОВ</t>
  </si>
  <si>
    <t>ДОХОДЫ</t>
  </si>
  <si>
    <t>Налог на доходы физических лиц</t>
  </si>
  <si>
    <t>Единый налог на вмененный доход</t>
  </si>
  <si>
    <t>Единый сельхоз налог</t>
  </si>
  <si>
    <t>Неналоговые доходы и прочие</t>
  </si>
  <si>
    <t>Итого налоговых и неналоговых доходов:</t>
  </si>
  <si>
    <t>Фонд финансовой поддержки района</t>
  </si>
  <si>
    <t>Субсидии</t>
  </si>
  <si>
    <t>Субвенции</t>
  </si>
  <si>
    <t>ВСЕГО ДОХОДОВ:</t>
  </si>
  <si>
    <t xml:space="preserve">     (тыс.руб.)</t>
  </si>
  <si>
    <r>
      <t xml:space="preserve">                                             </t>
    </r>
    <r>
      <rPr>
        <b/>
        <sz val="14"/>
        <rFont val="Arial Cyr"/>
        <family val="0"/>
      </rPr>
      <t xml:space="preserve">         Д О Х О Д Ы</t>
    </r>
  </si>
  <si>
    <t>Гос. пошлина</t>
  </si>
  <si>
    <t xml:space="preserve">                              районного фонда финансовой поддержки поселений</t>
  </si>
  <si>
    <t xml:space="preserve">                                           Распределение</t>
  </si>
  <si>
    <t>№        п/п</t>
  </si>
  <si>
    <t>Наименование сельских поселений</t>
  </si>
  <si>
    <t>Расходы РФФП поселений</t>
  </si>
  <si>
    <t xml:space="preserve">Арак   </t>
  </si>
  <si>
    <t>Аркит</t>
  </si>
  <si>
    <t xml:space="preserve">Б-кент </t>
  </si>
  <si>
    <t>Гуми</t>
  </si>
  <si>
    <t>Гурик</t>
  </si>
  <si>
    <t xml:space="preserve">Гюхраг </t>
  </si>
  <si>
    <t xml:space="preserve">Дарваг </t>
  </si>
  <si>
    <t>Дюбек</t>
  </si>
  <si>
    <t>Джульджаг</t>
  </si>
  <si>
    <t xml:space="preserve">Ерси </t>
  </si>
  <si>
    <t xml:space="preserve">Кужник </t>
  </si>
  <si>
    <t xml:space="preserve">Куркак </t>
  </si>
  <si>
    <t xml:space="preserve">Марага </t>
  </si>
  <si>
    <t xml:space="preserve">Сыртич </t>
  </si>
  <si>
    <t xml:space="preserve">Тинит  </t>
  </si>
  <si>
    <t xml:space="preserve">Тураг </t>
  </si>
  <si>
    <t>Халаг</t>
  </si>
  <si>
    <t xml:space="preserve">Хапиль </t>
  </si>
  <si>
    <t xml:space="preserve">Хурик </t>
  </si>
  <si>
    <t>Хучни</t>
  </si>
  <si>
    <t xml:space="preserve">Чулат </t>
  </si>
  <si>
    <r>
      <t xml:space="preserve">                                         </t>
    </r>
    <r>
      <rPr>
        <b/>
        <sz val="14"/>
        <rFont val="Arial Cyr"/>
        <family val="0"/>
      </rPr>
      <t xml:space="preserve">     Р А С Х О Д Ы</t>
    </r>
  </si>
  <si>
    <t xml:space="preserve"> из них на содержание фин управление - всего</t>
  </si>
  <si>
    <t xml:space="preserve">     и организации деятельности административных комиссий</t>
  </si>
  <si>
    <t xml:space="preserve">   - на обеспечение разового питания учащихся 1-4 классов образ-х учреждений</t>
  </si>
  <si>
    <t xml:space="preserve">5. З А Г С </t>
  </si>
  <si>
    <t xml:space="preserve">6.Расходы для выполнения полномочий по первичному </t>
  </si>
  <si>
    <t xml:space="preserve">7. На расходы по хранению, комплектованию, учету и </t>
  </si>
  <si>
    <t xml:space="preserve">8.Расходы для выполнения полномочий по образованию </t>
  </si>
  <si>
    <t>10.На обеспечение жилыми помещениями детей-сирот</t>
  </si>
  <si>
    <t>11.На организацию и осуществление деятельности по опеке и попечительству</t>
  </si>
  <si>
    <t>12.Субвенции бюджетам муниципальных районов по наделению органов местного самоуправления государственными полномочиями республики Дагестан по расчету и предоставлению дотаций поселениям</t>
  </si>
  <si>
    <t>2014г.</t>
  </si>
  <si>
    <t>13.Расходы на составление(изменениеи дополнение)списков кандидатов в присяжные заседатели</t>
  </si>
  <si>
    <t>2015г.</t>
  </si>
  <si>
    <t xml:space="preserve">   - на детские дошкольные учреждения и учреждения образования </t>
  </si>
  <si>
    <t xml:space="preserve">                       Бюджет Табасаранского района на 2014 год.</t>
  </si>
  <si>
    <t xml:space="preserve">                            и на плановый период 2015 и 2016 г.г.</t>
  </si>
  <si>
    <t>2016г.</t>
  </si>
  <si>
    <t xml:space="preserve">                                             Табасаранского района на 2014 год.</t>
  </si>
  <si>
    <t>Акцизы на ГСМ</t>
  </si>
  <si>
    <t>- резервный фонд</t>
  </si>
  <si>
    <t>- налоги</t>
  </si>
  <si>
    <t>- компенсация на книгоиздательскую продукцию</t>
  </si>
  <si>
    <t>- на капитальный ремонт</t>
  </si>
  <si>
    <t>- на межевание границ земельных участков образовательных учреждений</t>
  </si>
  <si>
    <t>- на межевание границ земельных участков дошкольных образовательных учреждений</t>
  </si>
  <si>
    <t>- на приобретение компьютерной техники для дошкольных образовательных учреждений</t>
  </si>
  <si>
    <t xml:space="preserve"> -на мероприятие по профилактике общественной безопасности</t>
  </si>
  <si>
    <t>- на приобретение автотранспорта</t>
  </si>
  <si>
    <t>-на развитие малого и среднего предпринимательства</t>
  </si>
  <si>
    <t>- на ремонт дорог</t>
  </si>
  <si>
    <t>- на строительство мостов</t>
  </si>
  <si>
    <t>- на проведение энергетического обследования бюджетных учреждений</t>
  </si>
  <si>
    <t>- на материальные затраты</t>
  </si>
  <si>
    <t xml:space="preserve">                                                                                                                                                                 Приложение №2</t>
  </si>
  <si>
    <t>613,201</t>
  </si>
  <si>
    <t xml:space="preserve">                                                                                                      ранский район" Республики Дагестан</t>
  </si>
  <si>
    <t>2. Госстандарт дошкольного образования</t>
  </si>
  <si>
    <t>3. Пособие на детей - сирот</t>
  </si>
  <si>
    <t>4. Субсидий граждан. на оплату жилья и коммунальные услуги</t>
  </si>
  <si>
    <t>- на мат. затраты дошкольных общеобр.учреждений ( род.взносы)</t>
  </si>
  <si>
    <t xml:space="preserve">                                                                                                      к   решению     Собрания    депутатов</t>
  </si>
  <si>
    <t xml:space="preserve">                                                                                                      муниципального    района    " Табаса-</t>
  </si>
  <si>
    <t xml:space="preserve">                                                                                                      период 2015-2016 гг"</t>
  </si>
  <si>
    <t xml:space="preserve">                                                                                                      Дагестан   на   2014  год  и плановый </t>
  </si>
  <si>
    <t xml:space="preserve">                                                                                                      " Табасаранский район "  Республики</t>
  </si>
  <si>
    <t xml:space="preserve">                                                                                                      "О бюджете  муниципального района</t>
  </si>
  <si>
    <t xml:space="preserve">                                                                                                                                   ранский район" Республики Дагестан</t>
  </si>
  <si>
    <t xml:space="preserve">                                                                                                                                   период 2015-2016 гг"</t>
  </si>
  <si>
    <t xml:space="preserve">                                                                                                                                   к   решению    Собрания    депутатов</t>
  </si>
  <si>
    <t xml:space="preserve">                                                                                                                                   муниципального   района    " Табаса-</t>
  </si>
  <si>
    <t xml:space="preserve">                                                                                                                                   "О  бюджете муниципального района</t>
  </si>
  <si>
    <t xml:space="preserve">                                                                                                                                   " Табасаранский район "  Республики</t>
  </si>
  <si>
    <t xml:space="preserve">                                                                                                                                   Дагестан  на  2014  год   и  плановый </t>
  </si>
  <si>
    <t xml:space="preserve">                 Общегосударственные вопросы - всего</t>
  </si>
  <si>
    <t>Национальная экономика - всего</t>
  </si>
  <si>
    <t xml:space="preserve">                                       Образование - всего</t>
  </si>
  <si>
    <t xml:space="preserve">                                          Культура - всего</t>
  </si>
  <si>
    <t xml:space="preserve">                                          Редакция - всего</t>
  </si>
  <si>
    <t xml:space="preserve">                                            ЖКХ - всего</t>
  </si>
  <si>
    <t xml:space="preserve">                                         ФК и Спорт</t>
  </si>
  <si>
    <t xml:space="preserve">                                  Молодежная политика</t>
  </si>
  <si>
    <t xml:space="preserve">                                Прочие расходы  -   всего</t>
  </si>
  <si>
    <t xml:space="preserve">                                         Субсидии- всего</t>
  </si>
  <si>
    <t xml:space="preserve">                                         Субвенции- всего</t>
  </si>
  <si>
    <t>-прочие мероприятия по блогоустройству</t>
  </si>
  <si>
    <t>Глава муниципального района</t>
  </si>
  <si>
    <t>«Табасаранский район» РД -</t>
  </si>
  <si>
    <t>Председатель Собрания депутатов                        А.Н.Мирзабалаев.</t>
  </si>
  <si>
    <t>Х-пенджик</t>
  </si>
  <si>
    <t xml:space="preserve">     Глава муниципального района</t>
  </si>
  <si>
    <t xml:space="preserve">     «Табасаранский район» РД -</t>
  </si>
  <si>
    <t xml:space="preserve">     Председатель Собрания депутатов                        А.Н.Мирзабалаев.</t>
  </si>
  <si>
    <r>
      <rPr>
        <b/>
        <sz val="11"/>
        <rFont val="Times New Roman"/>
        <family val="1"/>
      </rPr>
      <t>Приложение №7</t>
    </r>
    <r>
      <rPr>
        <sz val="11"/>
        <rFont val="Times New Roman"/>
        <family val="1"/>
      </rPr>
      <t xml:space="preserve">
к решению     Собрания       депутатов
 муниципального      района   « Табаса-
ранский район» Республики Дагестан
 «О бюджете  муниципального района 
«Табасаранский  район»   Республики
Дагестан  на 2014 год  и на плановый
период 2015 - 2016гг»
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</si>
</sst>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8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b/>
      <i/>
      <sz val="9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4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6" fillId="0" borderId="3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/>
    </xf>
    <xf numFmtId="0" fontId="17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15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5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/>
    </xf>
    <xf numFmtId="0" fontId="10" fillId="0" borderId="6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left"/>
    </xf>
    <xf numFmtId="0" fontId="8" fillId="0" borderId="2" xfId="0" applyNumberFormat="1" applyFont="1" applyBorder="1" applyAlignment="1">
      <alignment/>
    </xf>
    <xf numFmtId="0" fontId="14" fillId="0" borderId="2" xfId="0" applyNumberFormat="1" applyFont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/>
    </xf>
    <xf numFmtId="0" fontId="8" fillId="0" borderId="5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left"/>
    </xf>
    <xf numFmtId="0" fontId="8" fillId="0" borderId="5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6" fillId="0" borderId="10" xfId="0" applyNumberFormat="1" applyFont="1" applyBorder="1" applyAlignment="1">
      <alignment horizontal="left"/>
    </xf>
    <xf numFmtId="0" fontId="9" fillId="0" borderId="5" xfId="0" applyNumberFormat="1" applyFont="1" applyBorder="1" applyAlignment="1">
      <alignment horizontal="center"/>
    </xf>
    <xf numFmtId="0" fontId="11" fillId="0" borderId="5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5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8" fillId="0" borderId="2" xfId="0" applyNumberFormat="1" applyFont="1" applyBorder="1" applyAlignment="1">
      <alignment/>
    </xf>
    <xf numFmtId="49" fontId="8" fillId="0" borderId="5" xfId="0" applyNumberFormat="1" applyFont="1" applyBorder="1" applyAlignment="1">
      <alignment/>
    </xf>
    <xf numFmtId="49" fontId="3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8" fillId="0" borderId="12" xfId="0" applyNumberFormat="1" applyFont="1" applyBorder="1" applyAlignment="1">
      <alignment/>
    </xf>
    <xf numFmtId="0" fontId="6" fillId="0" borderId="5" xfId="0" applyNumberFormat="1" applyFont="1" applyBorder="1" applyAlignment="1">
      <alignment horizontal="left"/>
    </xf>
    <xf numFmtId="49" fontId="8" fillId="0" borderId="5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14" fillId="0" borderId="5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right"/>
    </xf>
    <xf numFmtId="4" fontId="23" fillId="0" borderId="0" xfId="0" applyNumberFormat="1" applyFont="1" applyBorder="1" applyAlignment="1">
      <alignment horizontal="right" vertical="top" wrapText="1"/>
    </xf>
    <xf numFmtId="0" fontId="22" fillId="0" borderId="0" xfId="0" applyFont="1" applyBorder="1" applyAlignment="1">
      <alignment horizontal="right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6" fillId="0" borderId="5" xfId="0" applyNumberFormat="1" applyFont="1" applyBorder="1" applyAlignment="1">
      <alignment/>
    </xf>
    <xf numFmtId="49" fontId="8" fillId="0" borderId="5" xfId="0" applyNumberFormat="1" applyFont="1" applyBorder="1" applyAlignment="1">
      <alignment vertical="center" wrapText="1"/>
    </xf>
    <xf numFmtId="49" fontId="8" fillId="0" borderId="12" xfId="0" applyNumberFormat="1" applyFont="1" applyBorder="1" applyAlignment="1">
      <alignment vertical="center"/>
    </xf>
    <xf numFmtId="0" fontId="14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top" wrapText="1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0">
      <selection activeCell="E38" sqref="A34:E38"/>
    </sheetView>
  </sheetViews>
  <sheetFormatPr defaultColWidth="9.00390625" defaultRowHeight="12.75"/>
  <cols>
    <col min="1" max="1" width="5.875" style="0" customWidth="1"/>
    <col min="2" max="2" width="42.375" style="0" customWidth="1"/>
    <col min="3" max="5" width="14.375" style="0" customWidth="1"/>
  </cols>
  <sheetData>
    <row r="1" s="68" customFormat="1" ht="12.75">
      <c r="A1" s="68" t="s">
        <v>23</v>
      </c>
    </row>
    <row r="2" s="68" customFormat="1" ht="12.75">
      <c r="A2" s="68" t="s">
        <v>106</v>
      </c>
    </row>
    <row r="3" s="68" customFormat="1" ht="12.75">
      <c r="A3" s="68" t="s">
        <v>107</v>
      </c>
    </row>
    <row r="4" s="68" customFormat="1" ht="12.75">
      <c r="A4" s="68" t="s">
        <v>101</v>
      </c>
    </row>
    <row r="5" s="68" customFormat="1" ht="12.75">
      <c r="A5" s="68" t="s">
        <v>111</v>
      </c>
    </row>
    <row r="6" s="68" customFormat="1" ht="12.75">
      <c r="A6" s="68" t="s">
        <v>110</v>
      </c>
    </row>
    <row r="7" s="68" customFormat="1" ht="12.75">
      <c r="A7" s="68" t="s">
        <v>109</v>
      </c>
    </row>
    <row r="8" s="68" customFormat="1" ht="12.75">
      <c r="A8" s="68" t="s">
        <v>108</v>
      </c>
    </row>
    <row r="9" ht="18.75" customHeight="1"/>
    <row r="10" s="13" customFormat="1" ht="18">
      <c r="A10" s="12" t="s">
        <v>80</v>
      </c>
    </row>
    <row r="11" s="13" customFormat="1" ht="18">
      <c r="A11" s="12" t="s">
        <v>81</v>
      </c>
    </row>
    <row r="12" s="13" customFormat="1" ht="23.25" customHeight="1">
      <c r="A12" s="13" t="s">
        <v>37</v>
      </c>
    </row>
    <row r="13" ht="12.75">
      <c r="E13" s="3" t="s">
        <v>36</v>
      </c>
    </row>
    <row r="14" spans="1:5" ht="45.75" customHeight="1">
      <c r="A14" s="110" t="s">
        <v>24</v>
      </c>
      <c r="B14" s="110" t="s">
        <v>25</v>
      </c>
      <c r="C14" s="110" t="s">
        <v>26</v>
      </c>
      <c r="D14" s="110"/>
      <c r="E14" s="110"/>
    </row>
    <row r="15" spans="1:5" ht="15.75" customHeight="1">
      <c r="A15" s="110"/>
      <c r="B15" s="110"/>
      <c r="C15" s="67" t="s">
        <v>76</v>
      </c>
      <c r="D15" s="67" t="s">
        <v>78</v>
      </c>
      <c r="E15" s="67" t="s">
        <v>82</v>
      </c>
    </row>
    <row r="16" spans="1:5" s="7" customFormat="1" ht="12" customHeight="1">
      <c r="A16" s="6">
        <v>1</v>
      </c>
      <c r="B16" s="6">
        <v>2</v>
      </c>
      <c r="C16" s="6">
        <v>3</v>
      </c>
      <c r="D16" s="6">
        <v>4</v>
      </c>
      <c r="E16" s="6">
        <v>5</v>
      </c>
    </row>
    <row r="17" spans="1:5" s="10" customFormat="1" ht="24" customHeight="1">
      <c r="A17" s="8">
        <v>1</v>
      </c>
      <c r="B17" s="15" t="s">
        <v>27</v>
      </c>
      <c r="C17" s="8">
        <v>49240</v>
      </c>
      <c r="D17" s="8">
        <v>49240</v>
      </c>
      <c r="E17" s="8">
        <v>49240</v>
      </c>
    </row>
    <row r="18" spans="1:5" s="10" customFormat="1" ht="24" customHeight="1">
      <c r="A18" s="8">
        <v>2</v>
      </c>
      <c r="B18" s="15" t="s">
        <v>28</v>
      </c>
      <c r="C18" s="8">
        <v>1856</v>
      </c>
      <c r="D18" s="8">
        <v>1856</v>
      </c>
      <c r="E18" s="8">
        <v>1856</v>
      </c>
    </row>
    <row r="19" spans="1:5" s="10" customFormat="1" ht="24" customHeight="1">
      <c r="A19" s="8">
        <v>3</v>
      </c>
      <c r="B19" s="15" t="s">
        <v>29</v>
      </c>
      <c r="C19" s="8">
        <v>187</v>
      </c>
      <c r="D19" s="8">
        <v>187</v>
      </c>
      <c r="E19" s="8">
        <v>187</v>
      </c>
    </row>
    <row r="20" spans="1:5" s="10" customFormat="1" ht="24" customHeight="1">
      <c r="A20" s="8"/>
      <c r="B20" s="15" t="s">
        <v>84</v>
      </c>
      <c r="C20" s="8">
        <v>18379.4</v>
      </c>
      <c r="D20" s="8">
        <v>18379.4</v>
      </c>
      <c r="E20" s="8">
        <v>18379.4</v>
      </c>
    </row>
    <row r="21" spans="1:5" s="10" customFormat="1" ht="24" customHeight="1">
      <c r="A21" s="8">
        <v>4</v>
      </c>
      <c r="B21" s="15" t="s">
        <v>38</v>
      </c>
      <c r="C21" s="8">
        <v>100</v>
      </c>
      <c r="D21" s="8">
        <v>100</v>
      </c>
      <c r="E21" s="8">
        <v>100</v>
      </c>
    </row>
    <row r="22" spans="1:5" s="10" customFormat="1" ht="24" customHeight="1">
      <c r="A22" s="8">
        <v>5</v>
      </c>
      <c r="B22" s="15" t="s">
        <v>30</v>
      </c>
      <c r="C22" s="8">
        <v>2500</v>
      </c>
      <c r="D22" s="8">
        <v>1500</v>
      </c>
      <c r="E22" s="8">
        <v>1500</v>
      </c>
    </row>
    <row r="23" spans="1:5" s="10" customFormat="1" ht="36" customHeight="1">
      <c r="A23" s="8"/>
      <c r="B23" s="14" t="s">
        <v>31</v>
      </c>
      <c r="C23" s="11">
        <f>SUM(C17:C22)</f>
        <v>72262.4</v>
      </c>
      <c r="D23" s="11">
        <f>SUM(D17:D22)</f>
        <v>71262.4</v>
      </c>
      <c r="E23" s="11">
        <f>SUM(E17:E22)</f>
        <v>71262.4</v>
      </c>
    </row>
    <row r="24" spans="1:5" s="10" customFormat="1" ht="24" customHeight="1">
      <c r="A24" s="8">
        <v>6</v>
      </c>
      <c r="B24" s="15" t="s">
        <v>32</v>
      </c>
      <c r="C24" s="8">
        <v>121853</v>
      </c>
      <c r="D24" s="8">
        <v>115760</v>
      </c>
      <c r="E24" s="8">
        <v>120025</v>
      </c>
    </row>
    <row r="25" spans="1:5" s="10" customFormat="1" ht="24" customHeight="1">
      <c r="A25" s="8">
        <v>7</v>
      </c>
      <c r="B25" s="15" t="s">
        <v>33</v>
      </c>
      <c r="C25" s="8">
        <v>16769.3</v>
      </c>
      <c r="D25" s="8">
        <v>11750</v>
      </c>
      <c r="E25" s="8">
        <v>12557.3</v>
      </c>
    </row>
    <row r="26" spans="1:5" s="10" customFormat="1" ht="24" customHeight="1">
      <c r="A26" s="8">
        <v>8</v>
      </c>
      <c r="B26" s="15" t="s">
        <v>34</v>
      </c>
      <c r="C26" s="8">
        <v>705885.63</v>
      </c>
      <c r="D26" s="8">
        <v>802354</v>
      </c>
      <c r="E26" s="8">
        <v>886348</v>
      </c>
    </row>
    <row r="27" spans="1:5" s="10" customFormat="1" ht="32.25" customHeight="1">
      <c r="A27" s="9"/>
      <c r="B27" s="11" t="s">
        <v>35</v>
      </c>
      <c r="C27" s="11">
        <f>C23+C24+C25+C26</f>
        <v>916770.33</v>
      </c>
      <c r="D27" s="38">
        <f>D23+D24+D25+D26</f>
        <v>1001126.4</v>
      </c>
      <c r="E27" s="38">
        <f>E23+E24+E25+E26</f>
        <v>1090192.7</v>
      </c>
    </row>
    <row r="30" spans="1:4" ht="17.25" customHeight="1">
      <c r="A30" s="101" t="s">
        <v>131</v>
      </c>
      <c r="C30" s="102"/>
      <c r="D30" s="103"/>
    </row>
    <row r="31" spans="1:4" ht="18.75">
      <c r="A31" s="101" t="s">
        <v>132</v>
      </c>
      <c r="C31" s="102"/>
      <c r="D31" s="103"/>
    </row>
    <row r="32" spans="1:4" ht="18.75">
      <c r="A32" s="101" t="s">
        <v>133</v>
      </c>
      <c r="C32" s="104"/>
      <c r="D32" s="103"/>
    </row>
    <row r="33" ht="12.75" customHeight="1">
      <c r="A33" s="101"/>
    </row>
    <row r="34" spans="1:3" ht="18.75">
      <c r="A34" s="101"/>
      <c r="C34" s="105"/>
    </row>
    <row r="35" spans="1:5" ht="18.75">
      <c r="A35" s="101"/>
      <c r="C35" s="102"/>
      <c r="D35" s="106"/>
      <c r="E35" s="106"/>
    </row>
    <row r="36" spans="1:3" ht="18.75">
      <c r="A36" s="101"/>
      <c r="C36" s="102"/>
    </row>
    <row r="37" spans="1:3" ht="18.75">
      <c r="A37" s="101"/>
      <c r="C37" s="104"/>
    </row>
  </sheetData>
  <mergeCells count="3">
    <mergeCell ref="C14:E14"/>
    <mergeCell ref="A14:A15"/>
    <mergeCell ref="B14:B15"/>
  </mergeCells>
  <printOptions/>
  <pageMargins left="0.93" right="0.1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1"/>
  <sheetViews>
    <sheetView workbookViewId="0" topLeftCell="A82">
      <selection activeCell="D124" sqref="A118:D124"/>
    </sheetView>
  </sheetViews>
  <sheetFormatPr defaultColWidth="9.00390625" defaultRowHeight="12.75"/>
  <cols>
    <col min="1" max="1" width="68.875" style="39" customWidth="1"/>
    <col min="2" max="2" width="12.625" style="39" customWidth="1"/>
    <col min="3" max="3" width="9.75390625" style="39" customWidth="1"/>
    <col min="4" max="4" width="9.625" style="39" customWidth="1"/>
    <col min="5" max="5" width="9.125" style="39" hidden="1" customWidth="1"/>
    <col min="6" max="16384" width="9.125" style="39" customWidth="1"/>
  </cols>
  <sheetData>
    <row r="1" s="68" customFormat="1" ht="12.75">
      <c r="A1" s="68" t="s">
        <v>99</v>
      </c>
    </row>
    <row r="2" s="68" customFormat="1" ht="12.75">
      <c r="A2" s="68" t="s">
        <v>114</v>
      </c>
    </row>
    <row r="3" s="68" customFormat="1" ht="12.75">
      <c r="A3" s="68" t="s">
        <v>115</v>
      </c>
    </row>
    <row r="4" s="68" customFormat="1" ht="12.75">
      <c r="A4" s="68" t="s">
        <v>112</v>
      </c>
    </row>
    <row r="5" s="68" customFormat="1" ht="12.75">
      <c r="A5" s="68" t="s">
        <v>116</v>
      </c>
    </row>
    <row r="6" s="68" customFormat="1" ht="12.75">
      <c r="A6" s="68" t="s">
        <v>117</v>
      </c>
    </row>
    <row r="7" s="68" customFormat="1" ht="12.75">
      <c r="A7" s="68" t="s">
        <v>118</v>
      </c>
    </row>
    <row r="8" s="68" customFormat="1" ht="12.75">
      <c r="A8" s="68" t="s">
        <v>113</v>
      </c>
    </row>
    <row r="9" ht="6" customHeight="1"/>
    <row r="10" s="41" customFormat="1" ht="15.75" customHeight="1">
      <c r="A10" s="40" t="s">
        <v>80</v>
      </c>
    </row>
    <row r="11" s="41" customFormat="1" ht="14.25" customHeight="1">
      <c r="A11" s="40" t="s">
        <v>81</v>
      </c>
    </row>
    <row r="12" ht="14.25" customHeight="1">
      <c r="A12" s="41" t="s">
        <v>65</v>
      </c>
    </row>
    <row r="13" spans="2:3" ht="12" customHeight="1" thickBot="1">
      <c r="B13" s="42"/>
      <c r="C13" s="43" t="s">
        <v>21</v>
      </c>
    </row>
    <row r="14" spans="1:4" ht="15.75" customHeight="1" thickBot="1">
      <c r="A14" s="44" t="s">
        <v>19</v>
      </c>
      <c r="B14" s="45" t="s">
        <v>76</v>
      </c>
      <c r="C14" s="89" t="s">
        <v>78</v>
      </c>
      <c r="D14" s="94" t="s">
        <v>82</v>
      </c>
    </row>
    <row r="15" spans="1:4" ht="15.75">
      <c r="A15" s="99" t="s">
        <v>119</v>
      </c>
      <c r="B15" s="59">
        <f>B17+B18+B19+B20+B21+B22</f>
        <v>48062</v>
      </c>
      <c r="C15" s="91">
        <v>48394</v>
      </c>
      <c r="D15" s="4">
        <v>49468</v>
      </c>
    </row>
    <row r="16" spans="1:4" ht="12" customHeight="1">
      <c r="A16" s="46" t="s">
        <v>0</v>
      </c>
      <c r="B16" s="28"/>
      <c r="C16" s="92"/>
      <c r="D16" s="5"/>
    </row>
    <row r="17" spans="1:4" ht="14.25">
      <c r="A17" s="47" t="s">
        <v>1</v>
      </c>
      <c r="B17" s="28">
        <v>26729</v>
      </c>
      <c r="C17" s="92"/>
      <c r="D17" s="5"/>
    </row>
    <row r="18" spans="1:4" ht="14.25">
      <c r="A18" s="48" t="s">
        <v>2</v>
      </c>
      <c r="B18" s="28">
        <v>8072</v>
      </c>
      <c r="C18" s="92"/>
      <c r="D18" s="5"/>
    </row>
    <row r="19" spans="1:4" ht="14.25">
      <c r="A19" s="48" t="s">
        <v>5</v>
      </c>
      <c r="B19" s="28">
        <v>1033</v>
      </c>
      <c r="C19" s="92"/>
      <c r="D19" s="5"/>
    </row>
    <row r="20" spans="1:4" ht="14.25">
      <c r="A20" s="69" t="s">
        <v>85</v>
      </c>
      <c r="B20" s="28">
        <v>2000</v>
      </c>
      <c r="C20" s="92"/>
      <c r="D20" s="5"/>
    </row>
    <row r="21" spans="1:4" ht="14.25">
      <c r="A21" s="69" t="s">
        <v>86</v>
      </c>
      <c r="B21" s="28">
        <v>905</v>
      </c>
      <c r="C21" s="92"/>
      <c r="D21" s="5"/>
    </row>
    <row r="22" spans="1:4" ht="14.25">
      <c r="A22" s="48" t="s">
        <v>3</v>
      </c>
      <c r="B22" s="28">
        <v>9323</v>
      </c>
      <c r="C22" s="92"/>
      <c r="D22" s="5"/>
    </row>
    <row r="23" spans="1:4" ht="9.75" customHeight="1">
      <c r="A23" s="49"/>
      <c r="B23" s="28"/>
      <c r="C23" s="92"/>
      <c r="D23" s="5"/>
    </row>
    <row r="24" spans="1:4" ht="15.75">
      <c r="A24" s="50" t="s">
        <v>66</v>
      </c>
      <c r="B24" s="85">
        <f>B26+B27+B28</f>
        <v>4513</v>
      </c>
      <c r="C24" s="93">
        <v>4371</v>
      </c>
      <c r="D24" s="29">
        <v>4468</v>
      </c>
    </row>
    <row r="25" spans="1:4" ht="12" customHeight="1">
      <c r="A25" s="46" t="s">
        <v>0</v>
      </c>
      <c r="B25" s="86"/>
      <c r="C25" s="92"/>
      <c r="D25" s="29"/>
    </row>
    <row r="26" spans="1:4" ht="14.25">
      <c r="A26" s="47" t="s">
        <v>1</v>
      </c>
      <c r="B26" s="28">
        <v>3163</v>
      </c>
      <c r="C26" s="92"/>
      <c r="D26" s="5"/>
    </row>
    <row r="27" spans="1:4" ht="14.25">
      <c r="A27" s="48" t="s">
        <v>2</v>
      </c>
      <c r="B27" s="28">
        <v>955</v>
      </c>
      <c r="C27" s="92"/>
      <c r="D27" s="5"/>
    </row>
    <row r="28" spans="1:4" ht="15" thickBot="1">
      <c r="A28" s="48" t="s">
        <v>3</v>
      </c>
      <c r="B28" s="28">
        <v>395</v>
      </c>
      <c r="C28" s="92"/>
      <c r="D28" s="5"/>
    </row>
    <row r="29" spans="1:4" ht="14.25">
      <c r="A29" s="59" t="s">
        <v>120</v>
      </c>
      <c r="B29" s="4">
        <f>B31+B32+B33+B34</f>
        <v>2636</v>
      </c>
      <c r="C29" s="4">
        <v>2636</v>
      </c>
      <c r="D29" s="4">
        <v>2636</v>
      </c>
    </row>
    <row r="30" spans="1:4" ht="11.25" customHeight="1">
      <c r="A30" s="52" t="s">
        <v>0</v>
      </c>
      <c r="B30" s="5"/>
      <c r="C30" s="97"/>
      <c r="D30" s="5"/>
    </row>
    <row r="31" spans="1:4" ht="14.25">
      <c r="A31" s="53" t="s">
        <v>1</v>
      </c>
      <c r="B31" s="5">
        <v>1180</v>
      </c>
      <c r="C31" s="97"/>
      <c r="D31" s="5"/>
    </row>
    <row r="32" spans="1:4" ht="14.25">
      <c r="A32" s="54" t="s">
        <v>2</v>
      </c>
      <c r="B32" s="5">
        <v>356</v>
      </c>
      <c r="C32" s="97"/>
      <c r="D32" s="5"/>
    </row>
    <row r="33" spans="1:4" ht="14.25">
      <c r="A33" s="54" t="s">
        <v>3</v>
      </c>
      <c r="B33" s="5">
        <v>100</v>
      </c>
      <c r="C33" s="97"/>
      <c r="D33" s="5"/>
    </row>
    <row r="34" spans="1:4" ht="15" thickBot="1">
      <c r="A34" s="76" t="s">
        <v>94</v>
      </c>
      <c r="B34" s="100">
        <v>1000</v>
      </c>
      <c r="C34" s="98"/>
      <c r="D34" s="31"/>
    </row>
    <row r="35" spans="1:4" ht="15.75">
      <c r="A35" s="107" t="s">
        <v>121</v>
      </c>
      <c r="B35" s="4">
        <f>B37+B38+B39+B40+B41+B42+B43+B44+B45+B46+B47+B49+B48</f>
        <v>102849</v>
      </c>
      <c r="C35" s="90">
        <v>89964</v>
      </c>
      <c r="D35" s="88">
        <v>91997</v>
      </c>
    </row>
    <row r="36" spans="1:4" ht="11.25" customHeight="1">
      <c r="A36" s="52" t="s">
        <v>0</v>
      </c>
      <c r="B36" s="5"/>
      <c r="C36" s="83"/>
      <c r="D36" s="5"/>
    </row>
    <row r="37" spans="1:4" ht="14.25">
      <c r="A37" s="53" t="s">
        <v>1</v>
      </c>
      <c r="B37" s="5">
        <v>26041</v>
      </c>
      <c r="C37" s="83"/>
      <c r="D37" s="5"/>
    </row>
    <row r="38" spans="1:4" ht="14.25">
      <c r="A38" s="54" t="s">
        <v>2</v>
      </c>
      <c r="B38" s="5">
        <v>7864</v>
      </c>
      <c r="C38" s="83"/>
      <c r="D38" s="5"/>
    </row>
    <row r="39" spans="1:4" ht="14.25">
      <c r="A39" s="54" t="s">
        <v>4</v>
      </c>
      <c r="B39" s="5">
        <v>15675</v>
      </c>
      <c r="C39" s="83"/>
      <c r="D39" s="5"/>
    </row>
    <row r="40" spans="1:4" ht="14.25">
      <c r="A40" s="70" t="s">
        <v>87</v>
      </c>
      <c r="B40" s="5">
        <v>280</v>
      </c>
      <c r="C40" s="83"/>
      <c r="D40" s="5"/>
    </row>
    <row r="41" spans="1:4" ht="14.25">
      <c r="A41" s="54" t="s">
        <v>5</v>
      </c>
      <c r="B41" s="5">
        <v>9332</v>
      </c>
      <c r="C41" s="83"/>
      <c r="D41" s="5"/>
    </row>
    <row r="42" spans="1:4" ht="14.25">
      <c r="A42" s="70" t="s">
        <v>86</v>
      </c>
      <c r="B42" s="5">
        <v>2532</v>
      </c>
      <c r="C42" s="83"/>
      <c r="D42" s="5"/>
    </row>
    <row r="43" spans="1:4" ht="14.25">
      <c r="A43" s="70" t="s">
        <v>88</v>
      </c>
      <c r="B43" s="5">
        <v>28450</v>
      </c>
      <c r="C43" s="83"/>
      <c r="D43" s="5"/>
    </row>
    <row r="44" spans="1:4" ht="28.5">
      <c r="A44" s="108" t="s">
        <v>89</v>
      </c>
      <c r="B44" s="5">
        <v>630</v>
      </c>
      <c r="C44" s="83"/>
      <c r="D44" s="5"/>
    </row>
    <row r="45" spans="1:4" ht="28.5">
      <c r="A45" s="108" t="s">
        <v>90</v>
      </c>
      <c r="B45" s="5">
        <v>350</v>
      </c>
      <c r="C45" s="83"/>
      <c r="D45" s="5"/>
    </row>
    <row r="46" spans="1:4" s="72" customFormat="1" ht="16.5" customHeight="1">
      <c r="A46" s="108" t="s">
        <v>105</v>
      </c>
      <c r="B46" s="5">
        <v>2820</v>
      </c>
      <c r="C46" s="71"/>
      <c r="D46" s="71"/>
    </row>
    <row r="47" spans="1:4" ht="28.5">
      <c r="A47" s="108" t="s">
        <v>91</v>
      </c>
      <c r="B47" s="5">
        <v>875</v>
      </c>
      <c r="C47" s="83"/>
      <c r="D47" s="5"/>
    </row>
    <row r="48" spans="1:4" ht="28.5">
      <c r="A48" s="75" t="s">
        <v>97</v>
      </c>
      <c r="B48" s="5">
        <v>2000</v>
      </c>
      <c r="C48" s="83"/>
      <c r="D48" s="5"/>
    </row>
    <row r="49" spans="1:4" ht="15" thickBot="1">
      <c r="A49" s="109" t="s">
        <v>98</v>
      </c>
      <c r="B49" s="31">
        <v>6000</v>
      </c>
      <c r="C49" s="83"/>
      <c r="D49" s="31"/>
    </row>
    <row r="50" spans="1:4" ht="15.75">
      <c r="A50" s="74" t="s">
        <v>122</v>
      </c>
      <c r="B50" s="4">
        <f>B52+B53+B54+B55+B56+B57+B58</f>
        <v>9739</v>
      </c>
      <c r="C50" s="82">
        <v>9432</v>
      </c>
      <c r="D50" s="87">
        <v>9642</v>
      </c>
    </row>
    <row r="51" spans="1:4" ht="10.5" customHeight="1">
      <c r="A51" s="52" t="s">
        <v>0</v>
      </c>
      <c r="B51" s="5"/>
      <c r="C51" s="83"/>
      <c r="D51" s="5"/>
    </row>
    <row r="52" spans="1:4" ht="14.25">
      <c r="A52" s="53" t="s">
        <v>1</v>
      </c>
      <c r="B52" s="5">
        <v>4291</v>
      </c>
      <c r="C52" s="83"/>
      <c r="D52" s="5"/>
    </row>
    <row r="53" spans="1:4" ht="14.25">
      <c r="A53" s="54" t="s">
        <v>2</v>
      </c>
      <c r="B53" s="5">
        <v>1296</v>
      </c>
      <c r="C53" s="83"/>
      <c r="D53" s="5"/>
    </row>
    <row r="54" spans="1:4" ht="14.25">
      <c r="A54" s="48" t="s">
        <v>5</v>
      </c>
      <c r="B54" s="5">
        <v>156</v>
      </c>
      <c r="C54" s="83"/>
      <c r="D54" s="5"/>
    </row>
    <row r="55" spans="1:4" ht="14.25">
      <c r="A55" s="70" t="s">
        <v>86</v>
      </c>
      <c r="B55" s="5">
        <v>10</v>
      </c>
      <c r="C55" s="83"/>
      <c r="D55" s="5"/>
    </row>
    <row r="56" spans="1:4" ht="14.25">
      <c r="A56" s="70" t="s">
        <v>88</v>
      </c>
      <c r="B56" s="5">
        <v>3000</v>
      </c>
      <c r="C56" s="83"/>
      <c r="D56" s="5"/>
    </row>
    <row r="57" spans="1:4" ht="14.25">
      <c r="A57" s="70" t="s">
        <v>93</v>
      </c>
      <c r="B57" s="5">
        <v>800</v>
      </c>
      <c r="C57" s="83"/>
      <c r="D57" s="5"/>
    </row>
    <row r="58" spans="1:4" ht="15" thickBot="1">
      <c r="A58" s="73" t="s">
        <v>98</v>
      </c>
      <c r="B58" s="31">
        <v>186</v>
      </c>
      <c r="C58" s="84"/>
      <c r="D58" s="31"/>
    </row>
    <row r="59" spans="1:4" ht="15.75">
      <c r="A59" s="51" t="s">
        <v>123</v>
      </c>
      <c r="B59" s="4">
        <f>B61+B62+B63</f>
        <v>4410</v>
      </c>
      <c r="C59" s="82">
        <v>4271</v>
      </c>
      <c r="D59" s="87">
        <v>4366</v>
      </c>
    </row>
    <row r="60" spans="1:4" ht="10.5" customHeight="1">
      <c r="A60" s="57" t="s">
        <v>0</v>
      </c>
      <c r="B60" s="5"/>
      <c r="C60" s="83"/>
      <c r="D60" s="5"/>
    </row>
    <row r="61" spans="1:4" ht="14.25">
      <c r="A61" s="53" t="s">
        <v>1</v>
      </c>
      <c r="B61" s="5">
        <v>3064</v>
      </c>
      <c r="C61" s="83"/>
      <c r="D61" s="5"/>
    </row>
    <row r="62" spans="1:4" ht="14.25">
      <c r="A62" s="54" t="s">
        <v>2</v>
      </c>
      <c r="B62" s="5">
        <v>925</v>
      </c>
      <c r="C62" s="83"/>
      <c r="D62" s="5"/>
    </row>
    <row r="63" spans="1:4" ht="15" thickBot="1">
      <c r="A63" s="55" t="s">
        <v>3</v>
      </c>
      <c r="B63" s="31">
        <v>421</v>
      </c>
      <c r="C63" s="84"/>
      <c r="D63" s="31"/>
    </row>
    <row r="64" spans="1:4" ht="15.75">
      <c r="A64" s="51" t="s">
        <v>124</v>
      </c>
      <c r="B64" s="4">
        <f>B68+B67+B66</f>
        <v>22279.4</v>
      </c>
      <c r="C64" s="81">
        <v>28346.4</v>
      </c>
      <c r="D64" s="87">
        <v>29090.4</v>
      </c>
    </row>
    <row r="65" spans="1:4" ht="11.25" customHeight="1">
      <c r="A65" s="52" t="s">
        <v>0</v>
      </c>
      <c r="B65" s="5"/>
      <c r="C65" s="83"/>
      <c r="D65" s="5"/>
    </row>
    <row r="66" spans="1:4" ht="14.25">
      <c r="A66" s="75" t="s">
        <v>95</v>
      </c>
      <c r="B66" s="5">
        <v>4300</v>
      </c>
      <c r="C66" s="83"/>
      <c r="D66" s="5"/>
    </row>
    <row r="67" spans="1:4" ht="14.25">
      <c r="A67" s="75" t="s">
        <v>96</v>
      </c>
      <c r="B67" s="5">
        <v>15979.4</v>
      </c>
      <c r="C67" s="83"/>
      <c r="D67" s="5"/>
    </row>
    <row r="68" spans="1:4" ht="15" thickBot="1">
      <c r="A68" s="76" t="s">
        <v>130</v>
      </c>
      <c r="B68" s="31">
        <v>2000</v>
      </c>
      <c r="C68" s="84"/>
      <c r="D68" s="31"/>
    </row>
    <row r="69" spans="1:4" ht="16.5" thickBot="1">
      <c r="A69" s="56" t="s">
        <v>125</v>
      </c>
      <c r="B69" s="30">
        <v>1000</v>
      </c>
      <c r="C69" s="82">
        <v>969</v>
      </c>
      <c r="D69" s="87">
        <v>990</v>
      </c>
    </row>
    <row r="70" spans="1:4" ht="16.5" thickBot="1">
      <c r="A70" s="56" t="s">
        <v>126</v>
      </c>
      <c r="B70" s="30">
        <v>966</v>
      </c>
      <c r="C70" s="82">
        <v>936</v>
      </c>
      <c r="D70" s="87">
        <v>956</v>
      </c>
    </row>
    <row r="71" spans="1:4" ht="15.75">
      <c r="A71" s="51" t="s">
        <v>127</v>
      </c>
      <c r="B71" s="4">
        <f>B73+B74</f>
        <v>2174</v>
      </c>
      <c r="C71" s="82">
        <v>2074</v>
      </c>
      <c r="D71" s="87">
        <v>2142</v>
      </c>
    </row>
    <row r="72" spans="1:4" ht="11.25" customHeight="1">
      <c r="A72" s="52" t="s">
        <v>0</v>
      </c>
      <c r="B72" s="29"/>
      <c r="C72" s="29"/>
      <c r="D72" s="29"/>
    </row>
    <row r="73" spans="1:4" ht="15">
      <c r="A73" s="58" t="s">
        <v>20</v>
      </c>
      <c r="B73" s="5">
        <v>2074</v>
      </c>
      <c r="C73" s="5"/>
      <c r="D73" s="5"/>
    </row>
    <row r="74" spans="1:4" ht="18" customHeight="1" thickBot="1">
      <c r="A74" s="53" t="s">
        <v>92</v>
      </c>
      <c r="B74" s="5">
        <v>100</v>
      </c>
      <c r="C74" s="5"/>
      <c r="D74" s="5"/>
    </row>
    <row r="75" spans="1:4" s="96" customFormat="1" ht="18.75" customHeight="1" thickBot="1">
      <c r="A75" s="64" t="s">
        <v>6</v>
      </c>
      <c r="B75" s="4">
        <f>B15+B29+B35+B50+B59+B64+B69+B70+B71</f>
        <v>194115.4</v>
      </c>
      <c r="C75" s="81">
        <f>C71+C70+C69+C64+C59+C50+C35+C15+C29</f>
        <v>187022.4</v>
      </c>
      <c r="D75" s="81">
        <f>D71+D70+D69+D64+D59+D50+D35+D15+D29</f>
        <v>191287.4</v>
      </c>
    </row>
    <row r="76" spans="1:4" ht="15.75">
      <c r="A76" s="51" t="s">
        <v>128</v>
      </c>
      <c r="B76" s="59">
        <f>B78+B79</f>
        <v>16769.3</v>
      </c>
      <c r="C76" s="59">
        <f>C78+C79</f>
        <v>11750</v>
      </c>
      <c r="D76" s="4">
        <f>D78+D79</f>
        <v>12557.3</v>
      </c>
    </row>
    <row r="77" spans="1:4" ht="14.25">
      <c r="A77" s="52" t="s">
        <v>0</v>
      </c>
      <c r="B77" s="28"/>
      <c r="C77" s="5"/>
      <c r="D77" s="5"/>
    </row>
    <row r="78" spans="1:4" ht="14.25">
      <c r="A78" s="54" t="s">
        <v>68</v>
      </c>
      <c r="B78" s="28">
        <v>8071.3</v>
      </c>
      <c r="C78" s="5">
        <v>7264</v>
      </c>
      <c r="D78" s="5">
        <v>8071.3</v>
      </c>
    </row>
    <row r="79" spans="1:4" ht="15" thickBot="1">
      <c r="A79" s="54" t="s">
        <v>79</v>
      </c>
      <c r="B79" s="28">
        <v>8698</v>
      </c>
      <c r="C79" s="5">
        <v>4486</v>
      </c>
      <c r="D79" s="5">
        <v>4486</v>
      </c>
    </row>
    <row r="80" spans="1:4" ht="15.75">
      <c r="A80" s="51" t="s">
        <v>129</v>
      </c>
      <c r="B80" s="78">
        <f>B82+B93+B94+B97+B100+B102+B104+B107+B108+B109+B110+B87</f>
        <v>705885.63</v>
      </c>
      <c r="C80" s="78">
        <f>C82+C93+C94+C97+C100+C102+C104+C107+C108+C109+C110+C87</f>
        <v>802354</v>
      </c>
      <c r="D80" s="80">
        <f>D82+D93+D94+D97+D100+D102+D104+D107+D108+D109+D110+D87</f>
        <v>886348</v>
      </c>
    </row>
    <row r="81" spans="1:4" ht="11.25" customHeight="1">
      <c r="A81" s="52" t="s">
        <v>0</v>
      </c>
      <c r="B81" s="28"/>
      <c r="C81" s="29"/>
      <c r="D81" s="29"/>
    </row>
    <row r="82" spans="1:4" ht="14.25">
      <c r="A82" s="60" t="s">
        <v>12</v>
      </c>
      <c r="B82" s="36">
        <f>B84+B85+B86</f>
        <v>543738</v>
      </c>
      <c r="C82" s="36">
        <v>659205</v>
      </c>
      <c r="D82" s="35">
        <v>730432</v>
      </c>
    </row>
    <row r="83" spans="1:4" ht="10.5" customHeight="1">
      <c r="A83" s="52" t="s">
        <v>0</v>
      </c>
      <c r="B83" s="28"/>
      <c r="C83" s="5"/>
      <c r="D83" s="5"/>
    </row>
    <row r="84" spans="1:4" ht="14.25">
      <c r="A84" s="53" t="s">
        <v>7</v>
      </c>
      <c r="B84" s="28">
        <v>416735</v>
      </c>
      <c r="C84" s="5"/>
      <c r="D84" s="5"/>
    </row>
    <row r="85" spans="1:4" ht="14.25">
      <c r="A85" s="54" t="s">
        <v>8</v>
      </c>
      <c r="B85" s="36">
        <v>125854</v>
      </c>
      <c r="C85" s="5"/>
      <c r="D85" s="5"/>
    </row>
    <row r="86" spans="1:4" ht="14.25">
      <c r="A86" s="54" t="s">
        <v>9</v>
      </c>
      <c r="B86" s="28">
        <v>1149</v>
      </c>
      <c r="C86" s="5"/>
      <c r="D86" s="5"/>
    </row>
    <row r="87" spans="1:4" ht="14.25">
      <c r="A87" s="60" t="s">
        <v>102</v>
      </c>
      <c r="B87" s="77">
        <f>B89+B90+B91+B92</f>
        <v>64780.43</v>
      </c>
      <c r="C87" s="5">
        <v>56639</v>
      </c>
      <c r="D87" s="5">
        <v>62937</v>
      </c>
    </row>
    <row r="88" spans="1:4" ht="9.75" customHeight="1">
      <c r="A88" s="52" t="s">
        <v>0</v>
      </c>
      <c r="B88" s="28"/>
      <c r="C88" s="5"/>
      <c r="D88" s="5"/>
    </row>
    <row r="89" spans="1:4" ht="14.25">
      <c r="A89" s="53" t="s">
        <v>7</v>
      </c>
      <c r="B89" s="28">
        <v>49118.987</v>
      </c>
      <c r="C89" s="5"/>
      <c r="D89" s="5"/>
    </row>
    <row r="90" spans="1:4" ht="14.25">
      <c r="A90" s="54" t="s">
        <v>8</v>
      </c>
      <c r="B90" s="28">
        <v>14833.934</v>
      </c>
      <c r="C90" s="5"/>
      <c r="D90" s="5"/>
    </row>
    <row r="91" spans="1:4" s="72" customFormat="1" ht="14.25">
      <c r="A91" s="54" t="s">
        <v>9</v>
      </c>
      <c r="B91" s="95">
        <v>214.308</v>
      </c>
      <c r="C91" s="71"/>
      <c r="D91" s="71"/>
    </row>
    <row r="92" spans="1:4" s="72" customFormat="1" ht="14.25">
      <c r="A92" s="54" t="s">
        <v>10</v>
      </c>
      <c r="B92" s="77" t="s">
        <v>100</v>
      </c>
      <c r="C92" s="71"/>
      <c r="D92" s="71"/>
    </row>
    <row r="93" spans="1:4" ht="14.25">
      <c r="A93" s="60" t="s">
        <v>103</v>
      </c>
      <c r="B93" s="28">
        <v>7046</v>
      </c>
      <c r="C93" s="5">
        <v>7721</v>
      </c>
      <c r="D93" s="5">
        <v>8099</v>
      </c>
    </row>
    <row r="94" spans="1:4" ht="14.25">
      <c r="A94" s="60" t="s">
        <v>104</v>
      </c>
      <c r="B94" s="28">
        <v>27152</v>
      </c>
      <c r="C94" s="5">
        <v>24057</v>
      </c>
      <c r="D94" s="5">
        <v>24057</v>
      </c>
    </row>
    <row r="95" spans="1:4" ht="11.25" customHeight="1">
      <c r="A95" s="52" t="s">
        <v>0</v>
      </c>
      <c r="B95" s="28"/>
      <c r="C95" s="5"/>
      <c r="D95" s="5"/>
    </row>
    <row r="96" spans="1:4" ht="14.25">
      <c r="A96" s="54" t="s">
        <v>11</v>
      </c>
      <c r="B96" s="28">
        <v>1969</v>
      </c>
      <c r="C96" s="5">
        <v>1756</v>
      </c>
      <c r="D96" s="5">
        <v>1756</v>
      </c>
    </row>
    <row r="97" spans="1:4" ht="14.25">
      <c r="A97" s="60" t="s">
        <v>69</v>
      </c>
      <c r="B97" s="28">
        <v>1319</v>
      </c>
      <c r="C97" s="5">
        <v>1177</v>
      </c>
      <c r="D97" s="5">
        <v>1177</v>
      </c>
    </row>
    <row r="98" spans="1:4" ht="14.25">
      <c r="A98" s="60" t="s">
        <v>70</v>
      </c>
      <c r="B98" s="28"/>
      <c r="C98" s="5"/>
      <c r="D98" s="5"/>
    </row>
    <row r="99" spans="1:4" ht="14.25">
      <c r="A99" s="60" t="s">
        <v>14</v>
      </c>
      <c r="B99" s="28"/>
      <c r="C99" s="5"/>
      <c r="D99" s="5"/>
    </row>
    <row r="100" spans="1:4" ht="14.25">
      <c r="A100" s="60" t="s">
        <v>15</v>
      </c>
      <c r="B100" s="28">
        <v>1782</v>
      </c>
      <c r="C100" s="5">
        <v>1797</v>
      </c>
      <c r="D100" s="5">
        <v>1797</v>
      </c>
    </row>
    <row r="101" spans="1:4" ht="14.25">
      <c r="A101" s="60" t="s">
        <v>71</v>
      </c>
      <c r="B101" s="28"/>
      <c r="C101" s="5"/>
      <c r="D101" s="5"/>
    </row>
    <row r="102" spans="1:4" ht="14.25">
      <c r="A102" s="60" t="s">
        <v>13</v>
      </c>
      <c r="B102" s="28">
        <v>123</v>
      </c>
      <c r="C102" s="5">
        <v>123</v>
      </c>
      <c r="D102" s="5">
        <v>123</v>
      </c>
    </row>
    <row r="103" spans="1:4" ht="14.25">
      <c r="A103" s="60" t="s">
        <v>72</v>
      </c>
      <c r="B103" s="28"/>
      <c r="C103" s="5"/>
      <c r="D103" s="5"/>
    </row>
    <row r="104" spans="1:4" ht="14.25">
      <c r="A104" s="60" t="s">
        <v>16</v>
      </c>
      <c r="B104" s="28">
        <v>357</v>
      </c>
      <c r="C104" s="5">
        <v>357</v>
      </c>
      <c r="D104" s="5">
        <v>357</v>
      </c>
    </row>
    <row r="105" spans="1:4" ht="14.25">
      <c r="A105" s="60" t="s">
        <v>22</v>
      </c>
      <c r="B105" s="28"/>
      <c r="C105" s="5"/>
      <c r="D105" s="5"/>
    </row>
    <row r="106" spans="1:4" ht="14.25">
      <c r="A106" s="60" t="s">
        <v>67</v>
      </c>
      <c r="B106" s="28"/>
      <c r="C106" s="5"/>
      <c r="D106" s="5"/>
    </row>
    <row r="107" spans="1:4" ht="14.25">
      <c r="A107" s="60" t="s">
        <v>18</v>
      </c>
      <c r="B107" s="28">
        <v>357</v>
      </c>
      <c r="C107" s="5">
        <v>357</v>
      </c>
      <c r="D107" s="5">
        <v>357</v>
      </c>
    </row>
    <row r="108" spans="1:4" ht="14.25">
      <c r="A108" s="60" t="s">
        <v>73</v>
      </c>
      <c r="B108" s="28">
        <v>1366.2</v>
      </c>
      <c r="C108" s="5">
        <v>0</v>
      </c>
      <c r="D108" s="5">
        <v>0</v>
      </c>
    </row>
    <row r="109" spans="1:4" ht="14.25">
      <c r="A109" s="61" t="s">
        <v>74</v>
      </c>
      <c r="B109" s="28">
        <v>1010</v>
      </c>
      <c r="C109" s="5">
        <v>909</v>
      </c>
      <c r="D109" s="5">
        <v>1010</v>
      </c>
    </row>
    <row r="110" spans="1:4" ht="38.25">
      <c r="A110" s="62" t="s">
        <v>75</v>
      </c>
      <c r="B110" s="28">
        <v>56855</v>
      </c>
      <c r="C110" s="5">
        <v>50012</v>
      </c>
      <c r="D110" s="5">
        <v>56002</v>
      </c>
    </row>
    <row r="111" spans="1:4" ht="32.25" customHeight="1" thickBot="1">
      <c r="A111" s="63" t="s">
        <v>77</v>
      </c>
      <c r="B111" s="28"/>
      <c r="C111" s="31"/>
      <c r="D111" s="5"/>
    </row>
    <row r="112" spans="1:4" ht="15" thickBot="1">
      <c r="A112" s="64" t="s">
        <v>17</v>
      </c>
      <c r="B112" s="79">
        <f>B80+B76+B75</f>
        <v>916770.3300000001</v>
      </c>
      <c r="C112" s="65">
        <f>C80+C76+C75</f>
        <v>1001126.4</v>
      </c>
      <c r="D112" s="65">
        <f>D80+D76+D75</f>
        <v>1090192.7</v>
      </c>
    </row>
    <row r="113" ht="12.75"/>
    <row r="114" spans="1:4" ht="17.25" customHeight="1">
      <c r="A114" s="101" t="s">
        <v>135</v>
      </c>
      <c r="C114" s="102"/>
      <c r="D114" s="103"/>
    </row>
    <row r="115" spans="1:4" ht="18.75">
      <c r="A115" s="101" t="s">
        <v>136</v>
      </c>
      <c r="C115" s="102"/>
      <c r="D115" s="103"/>
    </row>
    <row r="116" spans="1:4" ht="18.75">
      <c r="A116" s="101" t="s">
        <v>137</v>
      </c>
      <c r="C116" s="104"/>
      <c r="D116" s="103"/>
    </row>
    <row r="117" ht="12.75" customHeight="1">
      <c r="A117" s="101"/>
    </row>
    <row r="118" spans="1:3" ht="18.75">
      <c r="A118" s="101"/>
      <c r="C118" s="105"/>
    </row>
    <row r="119" spans="1:5" ht="18.75">
      <c r="A119" s="101"/>
      <c r="C119" s="102"/>
      <c r="D119" s="106"/>
      <c r="E119" s="106"/>
    </row>
    <row r="120" spans="1:3" ht="18.75">
      <c r="A120" s="101"/>
      <c r="C120" s="102"/>
    </row>
    <row r="121" spans="1:3" ht="18.75">
      <c r="A121" s="101"/>
      <c r="C121" s="104"/>
    </row>
  </sheetData>
  <printOptions/>
  <pageMargins left="0.35433070866141736" right="0.15748031496062992" top="0.5905511811023623" bottom="0.3937007874015748" header="0.15748031496062992" footer="0.1574803149606299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H56" sqref="H56"/>
    </sheetView>
  </sheetViews>
  <sheetFormatPr defaultColWidth="9.00390625" defaultRowHeight="12.75"/>
  <cols>
    <col min="1" max="1" width="7.25390625" style="0" customWidth="1"/>
    <col min="2" max="2" width="52.125" style="0" customWidth="1"/>
    <col min="3" max="3" width="34.00390625" style="19" customWidth="1"/>
    <col min="4" max="6" width="9.125" style="0" hidden="1" customWidth="1"/>
  </cols>
  <sheetData>
    <row r="1" spans="2:6" ht="119.25" customHeight="1">
      <c r="B1" s="111" t="s">
        <v>138</v>
      </c>
      <c r="C1" s="111"/>
      <c r="D1" s="112"/>
      <c r="E1" s="112"/>
      <c r="F1" s="112"/>
    </row>
    <row r="2" ht="12.75">
      <c r="A2" s="2"/>
    </row>
    <row r="3" ht="12.75"/>
    <row r="4" ht="18.75" customHeight="1">
      <c r="A4" s="16" t="s">
        <v>40</v>
      </c>
    </row>
    <row r="5" ht="13.5" customHeight="1">
      <c r="A5" s="1" t="s">
        <v>39</v>
      </c>
    </row>
    <row r="6" ht="15.75">
      <c r="A6" s="1" t="s">
        <v>83</v>
      </c>
    </row>
    <row r="7" ht="9" customHeight="1"/>
    <row r="8" spans="1:3" s="26" customFormat="1" ht="28.5" customHeight="1">
      <c r="A8" s="25" t="s">
        <v>41</v>
      </c>
      <c r="B8" s="25" t="s">
        <v>42</v>
      </c>
      <c r="C8" s="25" t="s">
        <v>43</v>
      </c>
    </row>
    <row r="9" spans="1:3" s="21" customFormat="1" ht="12">
      <c r="A9" s="20">
        <v>1</v>
      </c>
      <c r="B9" s="20">
        <v>2</v>
      </c>
      <c r="C9" s="32">
        <v>3</v>
      </c>
    </row>
    <row r="10" spans="1:3" ht="18" customHeight="1">
      <c r="A10" s="18">
        <v>1</v>
      </c>
      <c r="B10" s="22" t="s">
        <v>44</v>
      </c>
      <c r="C10" s="66">
        <v>2062</v>
      </c>
    </row>
    <row r="11" spans="1:3" ht="18" customHeight="1">
      <c r="A11" s="18">
        <v>2</v>
      </c>
      <c r="B11" s="23" t="s">
        <v>45</v>
      </c>
      <c r="C11" s="66">
        <v>2409</v>
      </c>
    </row>
    <row r="12" spans="1:3" ht="18" customHeight="1">
      <c r="A12" s="18">
        <v>3</v>
      </c>
      <c r="B12" s="23" t="s">
        <v>46</v>
      </c>
      <c r="C12" s="66">
        <v>1208</v>
      </c>
    </row>
    <row r="13" spans="1:3" ht="18" customHeight="1">
      <c r="A13" s="18">
        <v>4</v>
      </c>
      <c r="B13" s="23" t="s">
        <v>47</v>
      </c>
      <c r="C13" s="66">
        <v>2433</v>
      </c>
    </row>
    <row r="14" spans="1:3" ht="18" customHeight="1">
      <c r="A14" s="18">
        <v>5</v>
      </c>
      <c r="B14" s="23" t="s">
        <v>48</v>
      </c>
      <c r="C14" s="66">
        <v>2177</v>
      </c>
    </row>
    <row r="15" spans="1:3" ht="18" customHeight="1">
      <c r="A15" s="18">
        <v>6</v>
      </c>
      <c r="B15" s="23" t="s">
        <v>49</v>
      </c>
      <c r="C15" s="66">
        <v>1564</v>
      </c>
    </row>
    <row r="16" spans="1:3" ht="18" customHeight="1">
      <c r="A16" s="33">
        <v>7</v>
      </c>
      <c r="B16" s="23" t="s">
        <v>50</v>
      </c>
      <c r="C16" s="66">
        <v>3106</v>
      </c>
    </row>
    <row r="17" spans="1:3" ht="18" customHeight="1">
      <c r="A17" s="27">
        <v>8</v>
      </c>
      <c r="B17" s="9" t="s">
        <v>52</v>
      </c>
      <c r="C17" s="66">
        <v>2754</v>
      </c>
    </row>
    <row r="18" spans="1:3" ht="18" customHeight="1">
      <c r="A18" s="27">
        <v>9</v>
      </c>
      <c r="B18" s="9" t="s">
        <v>51</v>
      </c>
      <c r="C18" s="66">
        <v>3275</v>
      </c>
    </row>
    <row r="19" spans="1:3" ht="18" customHeight="1">
      <c r="A19" s="34">
        <v>10</v>
      </c>
      <c r="B19" s="22" t="s">
        <v>53</v>
      </c>
      <c r="C19" s="66">
        <v>2429</v>
      </c>
    </row>
    <row r="20" spans="1:3" ht="18" customHeight="1">
      <c r="A20" s="18">
        <v>11</v>
      </c>
      <c r="B20" s="23" t="s">
        <v>54</v>
      </c>
      <c r="C20" s="66">
        <v>3062</v>
      </c>
    </row>
    <row r="21" spans="1:3" ht="18" customHeight="1">
      <c r="A21" s="18">
        <v>12</v>
      </c>
      <c r="B21" s="23" t="s">
        <v>55</v>
      </c>
      <c r="C21" s="66">
        <v>1708</v>
      </c>
    </row>
    <row r="22" spans="1:3" ht="18" customHeight="1">
      <c r="A22" s="18">
        <v>13</v>
      </c>
      <c r="B22" s="23" t="s">
        <v>56</v>
      </c>
      <c r="C22" s="66">
        <v>2643</v>
      </c>
    </row>
    <row r="23" spans="1:3" ht="18" customHeight="1">
      <c r="A23" s="18">
        <v>14</v>
      </c>
      <c r="B23" s="23" t="s">
        <v>57</v>
      </c>
      <c r="C23" s="66">
        <v>4260</v>
      </c>
    </row>
    <row r="24" spans="1:3" ht="18" customHeight="1">
      <c r="A24" s="18">
        <v>15</v>
      </c>
      <c r="B24" s="23" t="s">
        <v>58</v>
      </c>
      <c r="C24" s="66">
        <v>2332</v>
      </c>
    </row>
    <row r="25" spans="1:3" ht="18" customHeight="1">
      <c r="A25" s="18">
        <v>16</v>
      </c>
      <c r="B25" s="23" t="s">
        <v>59</v>
      </c>
      <c r="C25" s="66">
        <v>2195</v>
      </c>
    </row>
    <row r="26" spans="1:3" ht="18" customHeight="1">
      <c r="A26" s="18">
        <v>17</v>
      </c>
      <c r="B26" s="23" t="s">
        <v>60</v>
      </c>
      <c r="C26" s="66">
        <v>1613</v>
      </c>
    </row>
    <row r="27" spans="1:3" ht="18" customHeight="1">
      <c r="A27" s="18">
        <v>18</v>
      </c>
      <c r="B27" s="23" t="s">
        <v>61</v>
      </c>
      <c r="C27" s="66">
        <v>2324</v>
      </c>
    </row>
    <row r="28" spans="1:3" ht="18" customHeight="1">
      <c r="A28" s="18">
        <v>19</v>
      </c>
      <c r="B28" s="23" t="s">
        <v>134</v>
      </c>
      <c r="C28" s="66">
        <v>1123</v>
      </c>
    </row>
    <row r="29" spans="1:3" ht="18" customHeight="1">
      <c r="A29" s="18">
        <v>20</v>
      </c>
      <c r="B29" s="23" t="s">
        <v>62</v>
      </c>
      <c r="C29" s="66">
        <v>5391</v>
      </c>
    </row>
    <row r="30" spans="1:3" ht="18" customHeight="1">
      <c r="A30" s="18">
        <v>21</v>
      </c>
      <c r="B30" s="23" t="s">
        <v>63</v>
      </c>
      <c r="C30" s="66">
        <v>5380</v>
      </c>
    </row>
    <row r="31" spans="1:3" ht="18" customHeight="1">
      <c r="A31" s="18">
        <v>22</v>
      </c>
      <c r="B31" s="23" t="s">
        <v>64</v>
      </c>
      <c r="C31" s="66">
        <v>1407</v>
      </c>
    </row>
    <row r="32" spans="1:3" ht="20.25" customHeight="1">
      <c r="A32" s="17"/>
      <c r="B32" s="24" t="s">
        <v>6</v>
      </c>
      <c r="C32" s="37">
        <f>SUM(C10:C31)</f>
        <v>56855</v>
      </c>
    </row>
    <row r="33" ht="12.75"/>
    <row r="34" spans="1:4" ht="17.25" customHeight="1">
      <c r="A34" s="101" t="s">
        <v>131</v>
      </c>
      <c r="C34" s="102"/>
      <c r="D34" s="103"/>
    </row>
    <row r="35" spans="1:4" ht="18.75">
      <c r="A35" s="101" t="s">
        <v>132</v>
      </c>
      <c r="C35" s="102"/>
      <c r="D35" s="103"/>
    </row>
    <row r="36" spans="1:4" ht="18.75">
      <c r="A36" s="101" t="s">
        <v>133</v>
      </c>
      <c r="C36" s="104"/>
      <c r="D36" s="103"/>
    </row>
    <row r="37" spans="1:3" ht="12.75" customHeight="1">
      <c r="A37" s="101"/>
      <c r="C37"/>
    </row>
    <row r="38" spans="1:3" ht="18.75">
      <c r="A38" s="101"/>
      <c r="C38" s="105"/>
    </row>
    <row r="39" spans="1:5" ht="18.75">
      <c r="A39" s="101"/>
      <c r="C39" s="102"/>
      <c r="D39" s="106"/>
      <c r="E39" s="106"/>
    </row>
    <row r="40" spans="1:3" ht="18.75">
      <c r="A40" s="101"/>
      <c r="C40" s="102"/>
    </row>
    <row r="41" spans="1:3" ht="18.75">
      <c r="A41" s="101"/>
      <c r="C41" s="104"/>
    </row>
  </sheetData>
  <mergeCells count="1">
    <mergeCell ref="B1:F1"/>
  </mergeCells>
  <printOptions/>
  <pageMargins left="0.7874015748031497" right="0.15748031496062992" top="0.3937007874015748" bottom="0.1968503937007874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User</cp:lastModifiedBy>
  <cp:lastPrinted>2013-12-25T06:35:24Z</cp:lastPrinted>
  <dcterms:created xsi:type="dcterms:W3CDTF">2007-10-19T07:21:10Z</dcterms:created>
  <dcterms:modified xsi:type="dcterms:W3CDTF">2014-01-10T07:54:45Z</dcterms:modified>
  <cp:category/>
  <cp:version/>
  <cp:contentType/>
  <cp:contentStatus/>
</cp:coreProperties>
</file>