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5180" windowHeight="11700" activeTab="0"/>
  </bookViews>
  <sheets>
    <sheet name="ВСе объекты" sheetId="1" r:id="rId1"/>
    <sheet name="Лист1" sheetId="2" r:id="rId2"/>
  </sheets>
  <definedNames>
    <definedName name="_xlnm.Print_Titles" localSheetId="0">'ВСе объекты'!$5:$7</definedName>
  </definedNames>
  <calcPr fullCalcOnLoad="1"/>
</workbook>
</file>

<file path=xl/sharedStrings.xml><?xml version="1.0" encoding="utf-8"?>
<sst xmlns="http://schemas.openxmlformats.org/spreadsheetml/2006/main" count="233" uniqueCount="98">
  <si>
    <t>Разработка карьера известняка в Табасаранском районе РД и организации производства природного мела (ООО "Золотой бархан")</t>
  </si>
  <si>
    <t>1.1</t>
  </si>
  <si>
    <t>Наименование мероприятий</t>
  </si>
  <si>
    <t>№ п/п</t>
  </si>
  <si>
    <t>2012-2025, всего</t>
  </si>
  <si>
    <t>Развитие коврового производства на предприятиях Табасаранского района</t>
  </si>
  <si>
    <t>Строительство деревообрабатывающего цеха</t>
  </si>
  <si>
    <t>Разработка каменных карьеров на территории СП "Сельсовет Марагинский"</t>
  </si>
  <si>
    <t xml:space="preserve">Организация производства шлакоблоков </t>
  </si>
  <si>
    <t>Организация производства строительного щебня</t>
  </si>
  <si>
    <t xml:space="preserve">Организация производства по выпуску швейных изделий </t>
  </si>
  <si>
    <t xml:space="preserve">Строительство цехов по выпуску корпусной и мягкой мебели </t>
  </si>
  <si>
    <t xml:space="preserve">Организация цехов по производству пластиковых окон и дверей </t>
  </si>
  <si>
    <t>Строительство цементного завода в Табасаранском районе</t>
  </si>
  <si>
    <t>ТУРИЗМ</t>
  </si>
  <si>
    <t>Строительство туристского приюта в с. Джули.</t>
  </si>
  <si>
    <t>Строительство горной хижины в окрестности с. Туруф.</t>
  </si>
  <si>
    <t>Строительство смотровой площадки в окрестности с. Хустиль.</t>
  </si>
  <si>
    <t>Строительство смотровой площадки у Ханагского водопада.</t>
  </si>
  <si>
    <t>Строительство канатной дороги от с. Шиле до с. Урзиг.</t>
  </si>
  <si>
    <t>Организация туристических маршрутов в Табасаранском районе с необходимой инфраструктурой</t>
  </si>
  <si>
    <t>Строительство спортивно-развлекательного комплекса, с. Хучни</t>
  </si>
  <si>
    <t>АГРОПРОМЫШЛЕН-НЫЙ КОМПЛЕКС</t>
  </si>
  <si>
    <t>Строительство и эксплуатация молочного животноводческого комплекса на 600  племенных коров</t>
  </si>
  <si>
    <t>1.2</t>
  </si>
  <si>
    <t xml:space="preserve">Реконструкция и модернизация животноводческих комплексов на территории МО  </t>
  </si>
  <si>
    <t>1.3</t>
  </si>
  <si>
    <t>Строительство  комбината  по переработке и упаковке молока</t>
  </si>
  <si>
    <t>1.4</t>
  </si>
  <si>
    <t>Организация цехов по производству сыра</t>
  </si>
  <si>
    <t>1.5</t>
  </si>
  <si>
    <t>Строительство убойного цеха с первичной переработкой мяса в с. Хучни</t>
  </si>
  <si>
    <t>1.6</t>
  </si>
  <si>
    <t>Строительство цеха по производству колбасных изделий  в с. Хучни</t>
  </si>
  <si>
    <t>1.7</t>
  </si>
  <si>
    <t xml:space="preserve">Строительство птицефабрики  в с. Тинит </t>
  </si>
  <si>
    <t>1.8</t>
  </si>
  <si>
    <t>1.9</t>
  </si>
  <si>
    <t>Строительство тепличного комплекса в с. Хучни</t>
  </si>
  <si>
    <t>1.10</t>
  </si>
  <si>
    <t xml:space="preserve">Строительство малогабаритных  тепличных комплексов </t>
  </si>
  <si>
    <t>1.11</t>
  </si>
  <si>
    <t xml:space="preserve">Развитие садоводства  </t>
  </si>
  <si>
    <t>1.12</t>
  </si>
  <si>
    <t>Развитие виноградарства</t>
  </si>
  <si>
    <t>1.13</t>
  </si>
  <si>
    <t>1.14</t>
  </si>
  <si>
    <t xml:space="preserve">Организация пчеловодческих хозяйств на территории МО </t>
  </si>
  <si>
    <t>1.15</t>
  </si>
  <si>
    <t xml:space="preserve">Строительство и реконструкция консервных заводов и цехов по переработке плодоовощной  продукции  на территории МО </t>
  </si>
  <si>
    <t>1.16</t>
  </si>
  <si>
    <t xml:space="preserve">Реконструкция и модернизация ООО "Табасаранский консервный завод"  </t>
  </si>
  <si>
    <t>1.17</t>
  </si>
  <si>
    <t>1.18</t>
  </si>
  <si>
    <t>Развитие овцеводства</t>
  </si>
  <si>
    <t>Развитие  скотоводства на территории МО</t>
  </si>
  <si>
    <t>ВСЕГО ПО ПРОГРАММЕ, в том числе:</t>
  </si>
  <si>
    <t>1.19</t>
  </si>
  <si>
    <t>1.20</t>
  </si>
  <si>
    <t>1.21</t>
  </si>
  <si>
    <t>1.22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</si>
  <si>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</si>
  <si>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</si>
  <si>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</si>
  <si>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</si>
  <si>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</si>
  <si>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</si>
  <si>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</si>
  <si>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</si>
  <si>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</si>
  <si>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</si>
  <si>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3.1.</t>
  </si>
  <si>
    <t>ПРОМЫШЛЕННОСТЬ</t>
  </si>
  <si>
    <t>3.2.</t>
  </si>
  <si>
    <t>3.3.</t>
  </si>
  <si>
    <t>3.4.</t>
  </si>
  <si>
    <t>3.5.</t>
  </si>
  <si>
    <t>3.6.</t>
  </si>
  <si>
    <t>3.7.</t>
  </si>
  <si>
    <t>3.8.</t>
  </si>
  <si>
    <t>ЭКОЛОГИЯ</t>
  </si>
  <si>
    <t>Строительство предприятия по глубокой переработке отходов АПК</t>
  </si>
  <si>
    <t>Объем финансирования (тыс. руб.), годы</t>
  </si>
  <si>
    <t>Строительство хранилищ для плодов и винограда</t>
  </si>
  <si>
    <t>Развитие прудового  рыбоводства в с. Сиртич, Чулат, Гюхряг</t>
  </si>
  <si>
    <t>Строительство гостиничного комплекса в с. Хучни.</t>
  </si>
  <si>
    <t>Показатели эффективности реализации мероприятий программы</t>
  </si>
  <si>
    <t>Наименование показателей</t>
  </si>
  <si>
    <t>Число новых рабочих мест, чел.</t>
  </si>
  <si>
    <t>Объем налоговых платежей в бюджеты всех уровней, тыс. руб.</t>
  </si>
  <si>
    <t>Объем производства продукции (услуг), тыс. руб.</t>
  </si>
  <si>
    <t>Строительство, реконструкция и модернизация   МТФ на территории МО (с.Кужник,Хурик, Гувлиг, Ханак, Кюряг,Туруф, Хучни)</t>
  </si>
  <si>
    <t>Строительство птицефабрики по разведению индюков</t>
  </si>
  <si>
    <t xml:space="preserve">Строительство завода по производству комбикормов </t>
  </si>
  <si>
    <t>Организация машино- технологической станции в МО "Табасаранский район"</t>
  </si>
  <si>
    <t>4</t>
  </si>
  <si>
    <t>4.1</t>
  </si>
  <si>
    <t>Приложение 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</si>
</sst>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_р_."/>
    <numFmt numFmtId="174" formatCode="#,##0.0"/>
    <numFmt numFmtId="175" formatCode="#,##0.000"/>
    <numFmt numFmtId="176" formatCode="0;[Red]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vertical="top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right" vertical="top"/>
    </xf>
    <xf numFmtId="0" fontId="3" fillId="32" borderId="0" xfId="0" applyFont="1" applyFill="1" applyAlignment="1">
      <alignment vertical="top"/>
    </xf>
    <xf numFmtId="0" fontId="4" fillId="32" borderId="0" xfId="0" applyFont="1" applyFill="1" applyAlignment="1">
      <alignment vertical="top"/>
    </xf>
    <xf numFmtId="0" fontId="3" fillId="32" borderId="0" xfId="0" applyFont="1" applyFill="1" applyAlignment="1">
      <alignment horizontal="center" vertical="top"/>
    </xf>
    <xf numFmtId="170" fontId="2" fillId="32" borderId="0" xfId="0" applyNumberFormat="1" applyFont="1" applyFill="1" applyAlignment="1">
      <alignment vertical="top"/>
    </xf>
    <xf numFmtId="170" fontId="3" fillId="32" borderId="0" xfId="0" applyNumberFormat="1" applyFont="1" applyFill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top"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170" fontId="2" fillId="32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6" fontId="3" fillId="0" borderId="10" xfId="56" applyNumberFormat="1" applyFont="1" applyFill="1" applyBorder="1" applyAlignment="1">
      <alignment horizontal="center" vertical="top" wrapText="1"/>
      <protection/>
    </xf>
    <xf numFmtId="0" fontId="3" fillId="0" borderId="10" xfId="56" applyNumberFormat="1" applyFont="1" applyFill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56" applyFont="1" applyFill="1" applyBorder="1" applyAlignment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 shrinkToFi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туриз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workbookViewId="0" topLeftCell="H1">
      <selection activeCell="R12" sqref="R12"/>
    </sheetView>
  </sheetViews>
  <sheetFormatPr defaultColWidth="9.00390625" defaultRowHeight="12.75"/>
  <cols>
    <col min="1" max="1" width="9.00390625" style="9" customWidth="1"/>
    <col min="2" max="2" width="28.375" style="18" customWidth="1"/>
    <col min="3" max="3" width="37.75390625" style="8" customWidth="1"/>
    <col min="4" max="6" width="15.875" style="4" customWidth="1"/>
    <col min="7" max="12" width="15.125" style="11" customWidth="1"/>
    <col min="13" max="18" width="15.125" style="7" customWidth="1"/>
    <col min="19" max="16384" width="9.125" style="7" customWidth="1"/>
  </cols>
  <sheetData>
    <row r="1" spans="1:18" s="4" customFormat="1" ht="21" customHeight="1">
      <c r="A1" s="3"/>
      <c r="B1" s="17"/>
      <c r="C1" s="5"/>
      <c r="G1" s="10"/>
      <c r="H1" s="10"/>
      <c r="I1" s="10"/>
      <c r="J1" s="10"/>
      <c r="K1" s="10"/>
      <c r="L1" s="11"/>
      <c r="Q1" s="42" t="s">
        <v>97</v>
      </c>
      <c r="R1" s="42"/>
    </row>
    <row r="2" spans="13:18" ht="9.75" customHeight="1">
      <c r="M2" s="6"/>
      <c r="N2" s="6"/>
      <c r="O2" s="6"/>
      <c r="P2" s="6"/>
      <c r="Q2" s="6"/>
      <c r="R2" s="6"/>
    </row>
    <row r="3" spans="1:18" ht="23.25" customHeight="1">
      <c r="A3" s="66" t="s">
        <v>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ht="9" customHeight="1"/>
    <row r="5" spans="1:18" s="8" customFormat="1" ht="33.75" customHeight="1">
      <c r="A5" s="67" t="s">
        <v>3</v>
      </c>
      <c r="B5" s="67" t="s">
        <v>2</v>
      </c>
      <c r="C5" s="67" t="s">
        <v>87</v>
      </c>
      <c r="D5" s="67" t="s">
        <v>82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s="8" customFormat="1" ht="35.25" customHeight="1">
      <c r="A6" s="67"/>
      <c r="B6" s="67"/>
      <c r="C6" s="67"/>
      <c r="D6" s="33" t="s">
        <v>4</v>
      </c>
      <c r="E6" s="14">
        <v>2012</v>
      </c>
      <c r="F6" s="14">
        <v>2013</v>
      </c>
      <c r="G6" s="14">
        <v>2014</v>
      </c>
      <c r="H6" s="14">
        <v>2015</v>
      </c>
      <c r="I6" s="14">
        <v>2016</v>
      </c>
      <c r="J6" s="14">
        <v>2017</v>
      </c>
      <c r="K6" s="15">
        <v>2018</v>
      </c>
      <c r="L6" s="15">
        <v>2019</v>
      </c>
      <c r="M6" s="15">
        <v>2020</v>
      </c>
      <c r="N6" s="15">
        <v>2021</v>
      </c>
      <c r="O6" s="15">
        <v>2022</v>
      </c>
      <c r="P6" s="15">
        <v>2023</v>
      </c>
      <c r="Q6" s="15">
        <v>2024</v>
      </c>
      <c r="R6" s="16">
        <v>2025</v>
      </c>
    </row>
    <row r="7" spans="1:18" ht="15.75">
      <c r="A7" s="32">
        <v>1</v>
      </c>
      <c r="B7" s="32">
        <v>2</v>
      </c>
      <c r="C7" s="41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</row>
    <row r="8" spans="1:18" ht="15.75">
      <c r="A8" s="12"/>
      <c r="B8" s="31"/>
      <c r="C8" s="13"/>
      <c r="D8" s="32"/>
      <c r="E8" s="32"/>
      <c r="F8" s="3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45" customHeight="1">
      <c r="A9" s="59"/>
      <c r="B9" s="51" t="s">
        <v>56</v>
      </c>
      <c r="C9" s="26" t="s">
        <v>90</v>
      </c>
      <c r="D9" s="21">
        <f aca="true" t="shared" si="0" ref="D9:D14">E9+F9+G9+H9+I9+J9+K9+L9+M9+N9+O9+P9+Q9+R9</f>
        <v>30325990</v>
      </c>
      <c r="E9" s="21">
        <f>E12+E81+E114+E141</f>
        <v>700712.5</v>
      </c>
      <c r="F9" s="21">
        <f aca="true" t="shared" si="1" ref="F9:R9">F12+F81+F114+F141</f>
        <v>1004185</v>
      </c>
      <c r="G9" s="21">
        <f t="shared" si="1"/>
        <v>1377187.5</v>
      </c>
      <c r="H9" s="21">
        <f t="shared" si="1"/>
        <v>1698150</v>
      </c>
      <c r="I9" s="21">
        <f t="shared" si="1"/>
        <v>1907415</v>
      </c>
      <c r="J9" s="21">
        <f t="shared" si="1"/>
        <v>2140335</v>
      </c>
      <c r="K9" s="21">
        <f t="shared" si="1"/>
        <v>2341805</v>
      </c>
      <c r="L9" s="21">
        <f t="shared" si="1"/>
        <v>2443455</v>
      </c>
      <c r="M9" s="21">
        <f t="shared" si="1"/>
        <v>2559925</v>
      </c>
      <c r="N9" s="21">
        <f t="shared" si="1"/>
        <v>2690145</v>
      </c>
      <c r="O9" s="21">
        <f t="shared" si="1"/>
        <v>2805515</v>
      </c>
      <c r="P9" s="21">
        <f t="shared" si="1"/>
        <v>2920885</v>
      </c>
      <c r="Q9" s="21">
        <f t="shared" si="1"/>
        <v>3041475</v>
      </c>
      <c r="R9" s="21">
        <f t="shared" si="1"/>
        <v>2694800</v>
      </c>
    </row>
    <row r="10" spans="1:18" ht="22.5" customHeight="1">
      <c r="A10" s="59"/>
      <c r="B10" s="52"/>
      <c r="C10" s="26" t="s">
        <v>88</v>
      </c>
      <c r="D10" s="37">
        <f t="shared" si="0"/>
        <v>5974</v>
      </c>
      <c r="E10" s="37">
        <f aca="true" t="shared" si="2" ref="E10:R11">E13+E82+E115+E142</f>
        <v>292</v>
      </c>
      <c r="F10" s="37">
        <f t="shared" si="2"/>
        <v>519</v>
      </c>
      <c r="G10" s="37">
        <f t="shared" si="2"/>
        <v>558</v>
      </c>
      <c r="H10" s="37">
        <f t="shared" si="2"/>
        <v>422</v>
      </c>
      <c r="I10" s="37">
        <f t="shared" si="2"/>
        <v>538</v>
      </c>
      <c r="J10" s="37">
        <f t="shared" si="2"/>
        <v>464</v>
      </c>
      <c r="K10" s="37">
        <f t="shared" si="2"/>
        <v>415</v>
      </c>
      <c r="L10" s="37">
        <f t="shared" si="2"/>
        <v>370</v>
      </c>
      <c r="M10" s="37">
        <f t="shared" si="2"/>
        <v>395</v>
      </c>
      <c r="N10" s="37">
        <f t="shared" si="2"/>
        <v>380</v>
      </c>
      <c r="O10" s="37">
        <f t="shared" si="2"/>
        <v>394</v>
      </c>
      <c r="P10" s="37">
        <f t="shared" si="2"/>
        <v>397</v>
      </c>
      <c r="Q10" s="37">
        <f t="shared" si="2"/>
        <v>412</v>
      </c>
      <c r="R10" s="37">
        <f t="shared" si="2"/>
        <v>418</v>
      </c>
    </row>
    <row r="11" spans="1:18" ht="28.5">
      <c r="A11" s="59"/>
      <c r="B11" s="53"/>
      <c r="C11" s="26" t="s">
        <v>89</v>
      </c>
      <c r="D11" s="21">
        <f t="shared" si="0"/>
        <v>1064091.1</v>
      </c>
      <c r="E11" s="21">
        <f t="shared" si="2"/>
        <v>13645.2</v>
      </c>
      <c r="F11" s="21">
        <f t="shared" si="2"/>
        <v>28709.7</v>
      </c>
      <c r="G11" s="21">
        <f t="shared" si="2"/>
        <v>46163.5</v>
      </c>
      <c r="H11" s="21">
        <f t="shared" si="2"/>
        <v>57891.7</v>
      </c>
      <c r="I11" s="21">
        <f t="shared" si="2"/>
        <v>67723.9</v>
      </c>
      <c r="J11" s="21">
        <f t="shared" si="2"/>
        <v>78991.1</v>
      </c>
      <c r="K11" s="21">
        <f t="shared" si="2"/>
        <v>87408</v>
      </c>
      <c r="L11" s="21">
        <f t="shared" si="2"/>
        <v>89227.9</v>
      </c>
      <c r="M11" s="21">
        <f t="shared" si="2"/>
        <v>92212.5</v>
      </c>
      <c r="N11" s="21">
        <f t="shared" si="2"/>
        <v>95974.1</v>
      </c>
      <c r="O11" s="21">
        <f t="shared" si="2"/>
        <v>98251.7</v>
      </c>
      <c r="P11" s="21">
        <f t="shared" si="2"/>
        <v>100536.3</v>
      </c>
      <c r="Q11" s="21">
        <f t="shared" si="2"/>
        <v>102797.5</v>
      </c>
      <c r="R11" s="21">
        <f t="shared" si="2"/>
        <v>104558</v>
      </c>
    </row>
    <row r="12" spans="1:18" s="2" customFormat="1" ht="30.75" customHeight="1">
      <c r="A12" s="54">
        <v>1</v>
      </c>
      <c r="B12" s="55" t="s">
        <v>22</v>
      </c>
      <c r="C12" s="26" t="s">
        <v>90</v>
      </c>
      <c r="D12" s="19">
        <f t="shared" si="0"/>
        <v>24323940</v>
      </c>
      <c r="E12" s="19">
        <f>E15+E18+E21+E24+E27+E30+E33+E36+E39+E42+E45+E48+E51+E54+E57+E60+E63+E66+E69+E72+E75+E78</f>
        <v>679212.5</v>
      </c>
      <c r="F12" s="19">
        <f aca="true" t="shared" si="3" ref="F12:R12">F15+F18+F21+F24+F27+F30+F33+F36+F39+F42+F45+F48+F51+F54+F57+F60+F63+F66+F69+F72+F75+F78</f>
        <v>860285</v>
      </c>
      <c r="G12" s="19">
        <f t="shared" si="3"/>
        <v>1107337.5</v>
      </c>
      <c r="H12" s="19">
        <f t="shared" si="3"/>
        <v>1391750</v>
      </c>
      <c r="I12" s="19">
        <f t="shared" si="3"/>
        <v>1553965</v>
      </c>
      <c r="J12" s="19">
        <f t="shared" si="3"/>
        <v>1683155</v>
      </c>
      <c r="K12" s="19">
        <f t="shared" si="3"/>
        <v>1809235</v>
      </c>
      <c r="L12" s="19">
        <f t="shared" si="3"/>
        <v>1910655</v>
      </c>
      <c r="M12" s="19">
        <f t="shared" si="3"/>
        <v>2014525</v>
      </c>
      <c r="N12" s="19">
        <f t="shared" si="3"/>
        <v>2122345</v>
      </c>
      <c r="O12" s="19">
        <f t="shared" si="3"/>
        <v>2237715</v>
      </c>
      <c r="P12" s="19">
        <f t="shared" si="3"/>
        <v>2353085</v>
      </c>
      <c r="Q12" s="19">
        <f t="shared" si="3"/>
        <v>2473675</v>
      </c>
      <c r="R12" s="19">
        <f t="shared" si="3"/>
        <v>2127000</v>
      </c>
    </row>
    <row r="13" spans="1:18" s="2" customFormat="1" ht="22.5" customHeight="1">
      <c r="A13" s="54"/>
      <c r="B13" s="55"/>
      <c r="C13" s="26" t="s">
        <v>88</v>
      </c>
      <c r="D13" s="35">
        <f t="shared" si="0"/>
        <v>5417</v>
      </c>
      <c r="E13" s="35">
        <f aca="true" t="shared" si="4" ref="E13:R14">E16+E19+E22+E25+E28+E31+E34+E37+E40+E43+E46+E49+E52+E55+E58+E61+E64+E67+E70+E73+E76+E79</f>
        <v>267</v>
      </c>
      <c r="F13" s="35">
        <f t="shared" si="4"/>
        <v>334</v>
      </c>
      <c r="G13" s="35">
        <f t="shared" si="4"/>
        <v>411</v>
      </c>
      <c r="H13" s="35">
        <f t="shared" si="4"/>
        <v>383</v>
      </c>
      <c r="I13" s="35">
        <f t="shared" si="4"/>
        <v>490</v>
      </c>
      <c r="J13" s="35">
        <f t="shared" si="4"/>
        <v>414</v>
      </c>
      <c r="K13" s="35">
        <f t="shared" si="4"/>
        <v>367</v>
      </c>
      <c r="L13" s="35">
        <f t="shared" si="4"/>
        <v>370</v>
      </c>
      <c r="M13" s="35">
        <f t="shared" si="4"/>
        <v>380</v>
      </c>
      <c r="N13" s="35">
        <f t="shared" si="4"/>
        <v>380</v>
      </c>
      <c r="O13" s="35">
        <f t="shared" si="4"/>
        <v>394</v>
      </c>
      <c r="P13" s="35">
        <f t="shared" si="4"/>
        <v>397</v>
      </c>
      <c r="Q13" s="35">
        <f t="shared" si="4"/>
        <v>412</v>
      </c>
      <c r="R13" s="35">
        <f t="shared" si="4"/>
        <v>418</v>
      </c>
    </row>
    <row r="14" spans="1:18" s="2" customFormat="1" ht="42" customHeight="1">
      <c r="A14" s="54"/>
      <c r="B14" s="55"/>
      <c r="C14" s="26" t="s">
        <v>89</v>
      </c>
      <c r="D14" s="19">
        <f t="shared" si="0"/>
        <v>597310.1</v>
      </c>
      <c r="E14" s="19">
        <f t="shared" si="4"/>
        <v>11965.2</v>
      </c>
      <c r="F14" s="19">
        <f t="shared" si="4"/>
        <v>17498.7</v>
      </c>
      <c r="G14" s="19">
        <f t="shared" si="4"/>
        <v>25131.5</v>
      </c>
      <c r="H14" s="19">
        <f t="shared" si="4"/>
        <v>33922.7</v>
      </c>
      <c r="I14" s="19">
        <f t="shared" si="4"/>
        <v>40151.9</v>
      </c>
      <c r="J14" s="19">
        <f t="shared" si="4"/>
        <v>43422.1</v>
      </c>
      <c r="K14" s="19">
        <f t="shared" si="4"/>
        <v>46034</v>
      </c>
      <c r="L14" s="19">
        <f t="shared" si="4"/>
        <v>47835.9</v>
      </c>
      <c r="M14" s="19">
        <f t="shared" si="4"/>
        <v>49840.5</v>
      </c>
      <c r="N14" s="19">
        <f t="shared" si="4"/>
        <v>51852.1</v>
      </c>
      <c r="O14" s="19">
        <f t="shared" si="4"/>
        <v>54129.7</v>
      </c>
      <c r="P14" s="19">
        <f t="shared" si="4"/>
        <v>56414.3</v>
      </c>
      <c r="Q14" s="19">
        <f t="shared" si="4"/>
        <v>58675.5</v>
      </c>
      <c r="R14" s="19">
        <f t="shared" si="4"/>
        <v>60436</v>
      </c>
    </row>
    <row r="15" spans="1:18" s="1" customFormat="1" ht="30">
      <c r="A15" s="50" t="s">
        <v>1</v>
      </c>
      <c r="B15" s="43" t="s">
        <v>23</v>
      </c>
      <c r="C15" s="27" t="s">
        <v>90</v>
      </c>
      <c r="D15" s="20">
        <v>241500</v>
      </c>
      <c r="E15" s="39">
        <v>0</v>
      </c>
      <c r="F15" s="39">
        <v>0</v>
      </c>
      <c r="G15" s="39">
        <v>3300</v>
      </c>
      <c r="H15" s="39">
        <v>3300</v>
      </c>
      <c r="I15" s="39">
        <v>9000</v>
      </c>
      <c r="J15" s="39">
        <v>9900</v>
      </c>
      <c r="K15" s="20">
        <v>27000</v>
      </c>
      <c r="L15" s="20">
        <v>27000</v>
      </c>
      <c r="M15" s="20">
        <v>27000</v>
      </c>
      <c r="N15" s="20">
        <v>27000</v>
      </c>
      <c r="O15" s="20">
        <v>27000</v>
      </c>
      <c r="P15" s="20">
        <v>27000</v>
      </c>
      <c r="Q15" s="20">
        <v>27000</v>
      </c>
      <c r="R15" s="20">
        <v>27000</v>
      </c>
    </row>
    <row r="16" spans="1:18" s="1" customFormat="1" ht="18.75" customHeight="1">
      <c r="A16" s="50"/>
      <c r="B16" s="43"/>
      <c r="C16" s="27" t="s">
        <v>88</v>
      </c>
      <c r="D16" s="34">
        <v>40</v>
      </c>
      <c r="E16" s="20">
        <v>0</v>
      </c>
      <c r="F16" s="20">
        <v>0</v>
      </c>
      <c r="G16" s="40">
        <v>10</v>
      </c>
      <c r="H16" s="40">
        <v>10</v>
      </c>
      <c r="I16" s="40">
        <v>10</v>
      </c>
      <c r="J16" s="40">
        <v>10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s="1" customFormat="1" ht="30">
      <c r="A17" s="50"/>
      <c r="B17" s="43"/>
      <c r="C17" s="27" t="s">
        <v>89</v>
      </c>
      <c r="D17" s="20">
        <v>7250</v>
      </c>
      <c r="E17" s="20">
        <v>0</v>
      </c>
      <c r="F17" s="20">
        <v>0</v>
      </c>
      <c r="G17" s="39">
        <v>100</v>
      </c>
      <c r="H17" s="39">
        <v>100</v>
      </c>
      <c r="I17" s="39">
        <v>270</v>
      </c>
      <c r="J17" s="39">
        <v>300</v>
      </c>
      <c r="K17" s="20">
        <v>810</v>
      </c>
      <c r="L17" s="20">
        <v>810</v>
      </c>
      <c r="M17" s="20">
        <v>810</v>
      </c>
      <c r="N17" s="20">
        <v>810</v>
      </c>
      <c r="O17" s="20">
        <v>810</v>
      </c>
      <c r="P17" s="20">
        <v>810</v>
      </c>
      <c r="Q17" s="20">
        <v>810</v>
      </c>
      <c r="R17" s="20">
        <v>810</v>
      </c>
    </row>
    <row r="18" spans="1:18" s="1" customFormat="1" ht="30">
      <c r="A18" s="50" t="s">
        <v>24</v>
      </c>
      <c r="B18" s="43" t="s">
        <v>91</v>
      </c>
      <c r="C18" s="27" t="s">
        <v>90</v>
      </c>
      <c r="D18" s="20">
        <v>309600</v>
      </c>
      <c r="E18" s="39">
        <v>3300</v>
      </c>
      <c r="F18" s="39">
        <v>4200</v>
      </c>
      <c r="G18" s="39">
        <v>7500</v>
      </c>
      <c r="H18" s="39">
        <v>10800</v>
      </c>
      <c r="I18" s="39">
        <v>19800</v>
      </c>
      <c r="J18" s="39">
        <v>24000</v>
      </c>
      <c r="K18" s="39">
        <v>30000</v>
      </c>
      <c r="L18" s="39">
        <v>30000</v>
      </c>
      <c r="M18" s="39">
        <v>30000</v>
      </c>
      <c r="N18" s="39">
        <v>30000</v>
      </c>
      <c r="O18" s="39">
        <v>30000</v>
      </c>
      <c r="P18" s="39">
        <v>30000</v>
      </c>
      <c r="Q18" s="39">
        <v>30000</v>
      </c>
      <c r="R18" s="39">
        <v>30000</v>
      </c>
    </row>
    <row r="19" spans="1:18" s="1" customFormat="1" ht="18.75" customHeight="1">
      <c r="A19" s="50"/>
      <c r="B19" s="43"/>
      <c r="C19" s="27" t="s">
        <v>88</v>
      </c>
      <c r="D19" s="34">
        <v>78</v>
      </c>
      <c r="E19" s="40">
        <v>12</v>
      </c>
      <c r="F19" s="40">
        <v>12</v>
      </c>
      <c r="G19" s="40">
        <v>12</v>
      </c>
      <c r="H19" s="40">
        <v>12</v>
      </c>
      <c r="I19" s="40">
        <v>15</v>
      </c>
      <c r="J19" s="40">
        <v>15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1" customFormat="1" ht="63" customHeight="1">
      <c r="A20" s="50"/>
      <c r="B20" s="43"/>
      <c r="C20" s="27" t="s">
        <v>89</v>
      </c>
      <c r="D20" s="20">
        <v>9290</v>
      </c>
      <c r="E20" s="39">
        <v>100</v>
      </c>
      <c r="F20" s="39">
        <v>125</v>
      </c>
      <c r="G20" s="39">
        <v>225</v>
      </c>
      <c r="H20" s="39">
        <v>325</v>
      </c>
      <c r="I20" s="39">
        <v>595</v>
      </c>
      <c r="J20" s="39">
        <v>720</v>
      </c>
      <c r="K20" s="20">
        <v>900</v>
      </c>
      <c r="L20" s="20">
        <v>900</v>
      </c>
      <c r="M20" s="20">
        <v>900</v>
      </c>
      <c r="N20" s="20">
        <v>900</v>
      </c>
      <c r="O20" s="20">
        <v>900</v>
      </c>
      <c r="P20" s="20">
        <v>900</v>
      </c>
      <c r="Q20" s="20">
        <v>900</v>
      </c>
      <c r="R20" s="20">
        <v>900</v>
      </c>
    </row>
    <row r="21" spans="1:18" s="1" customFormat="1" ht="31.5" customHeight="1">
      <c r="A21" s="50" t="s">
        <v>26</v>
      </c>
      <c r="B21" s="43" t="s">
        <v>25</v>
      </c>
      <c r="C21" s="27" t="s">
        <v>90</v>
      </c>
      <c r="D21" s="20">
        <f>SUM(E21:R21)</f>
        <v>187500</v>
      </c>
      <c r="E21" s="39">
        <v>0</v>
      </c>
      <c r="F21" s="39">
        <v>7500</v>
      </c>
      <c r="G21" s="39">
        <v>15000</v>
      </c>
      <c r="H21" s="39">
        <v>15000</v>
      </c>
      <c r="I21" s="39">
        <v>15000</v>
      </c>
      <c r="J21" s="39">
        <v>15000</v>
      </c>
      <c r="K21" s="39">
        <v>15000</v>
      </c>
      <c r="L21" s="39">
        <v>15000</v>
      </c>
      <c r="M21" s="39">
        <v>15000</v>
      </c>
      <c r="N21" s="39">
        <v>15000</v>
      </c>
      <c r="O21" s="39">
        <v>15000</v>
      </c>
      <c r="P21" s="39">
        <v>15000</v>
      </c>
      <c r="Q21" s="39">
        <v>15000</v>
      </c>
      <c r="R21" s="39">
        <v>15000</v>
      </c>
    </row>
    <row r="22" spans="1:18" s="1" customFormat="1" ht="20.25" customHeight="1">
      <c r="A22" s="50"/>
      <c r="B22" s="43"/>
      <c r="C22" s="27" t="s">
        <v>88</v>
      </c>
      <c r="D22" s="34">
        <f>E22+F22+G22+H22+I22+J22+K22+L22+M22+N22+O22+P22+Q22+R22</f>
        <v>50</v>
      </c>
      <c r="E22" s="40">
        <v>0</v>
      </c>
      <c r="F22" s="40">
        <v>25</v>
      </c>
      <c r="G22" s="40">
        <v>25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1:18" s="1" customFormat="1" ht="30">
      <c r="A23" s="50"/>
      <c r="B23" s="43"/>
      <c r="C23" s="27" t="s">
        <v>89</v>
      </c>
      <c r="D23" s="20">
        <f>SUM(E23:R23)</f>
        <v>5630</v>
      </c>
      <c r="E23" s="39">
        <v>0</v>
      </c>
      <c r="F23" s="39">
        <v>230</v>
      </c>
      <c r="G23" s="39">
        <v>450</v>
      </c>
      <c r="H23" s="39">
        <v>450</v>
      </c>
      <c r="I23" s="39">
        <v>450</v>
      </c>
      <c r="J23" s="39">
        <v>450</v>
      </c>
      <c r="K23" s="39">
        <v>450</v>
      </c>
      <c r="L23" s="39">
        <v>450</v>
      </c>
      <c r="M23" s="39">
        <v>450</v>
      </c>
      <c r="N23" s="39">
        <v>450</v>
      </c>
      <c r="O23" s="39">
        <v>450</v>
      </c>
      <c r="P23" s="39">
        <v>450</v>
      </c>
      <c r="Q23" s="39">
        <v>450</v>
      </c>
      <c r="R23" s="39">
        <v>450</v>
      </c>
    </row>
    <row r="24" spans="1:18" s="1" customFormat="1" ht="30">
      <c r="A24" s="50" t="s">
        <v>28</v>
      </c>
      <c r="B24" s="43" t="s">
        <v>27</v>
      </c>
      <c r="C24" s="27" t="s">
        <v>90</v>
      </c>
      <c r="D24" s="20">
        <f>SUM(E24:R24)</f>
        <v>888000</v>
      </c>
      <c r="E24" s="39">
        <v>0</v>
      </c>
      <c r="F24" s="39">
        <v>0</v>
      </c>
      <c r="G24" s="39">
        <v>74000</v>
      </c>
      <c r="H24" s="39">
        <v>74000</v>
      </c>
      <c r="I24" s="39">
        <v>74000</v>
      </c>
      <c r="J24" s="39">
        <v>74000</v>
      </c>
      <c r="K24" s="39">
        <v>74000</v>
      </c>
      <c r="L24" s="39">
        <v>74000</v>
      </c>
      <c r="M24" s="39">
        <v>74000</v>
      </c>
      <c r="N24" s="39">
        <v>74000</v>
      </c>
      <c r="O24" s="39">
        <v>74000</v>
      </c>
      <c r="P24" s="39">
        <v>74000</v>
      </c>
      <c r="Q24" s="39">
        <v>74000</v>
      </c>
      <c r="R24" s="39">
        <v>74000</v>
      </c>
    </row>
    <row r="25" spans="1:18" s="1" customFormat="1" ht="20.25" customHeight="1">
      <c r="A25" s="50"/>
      <c r="B25" s="43"/>
      <c r="C25" s="27" t="s">
        <v>88</v>
      </c>
      <c r="D25" s="34">
        <f>SUM(E25:R25)</f>
        <v>25</v>
      </c>
      <c r="E25" s="40">
        <v>0</v>
      </c>
      <c r="F25" s="40">
        <v>0</v>
      </c>
      <c r="G25" s="40">
        <v>25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s="1" customFormat="1" ht="30">
      <c r="A26" s="50"/>
      <c r="B26" s="43"/>
      <c r="C26" s="27" t="s">
        <v>89</v>
      </c>
      <c r="D26" s="20">
        <f>SUM(E26:R26)</f>
        <v>26640</v>
      </c>
      <c r="E26" s="39">
        <v>0</v>
      </c>
      <c r="F26" s="39">
        <v>0</v>
      </c>
      <c r="G26" s="39">
        <v>2220</v>
      </c>
      <c r="H26" s="39">
        <v>2220</v>
      </c>
      <c r="I26" s="39">
        <v>2220</v>
      </c>
      <c r="J26" s="39">
        <v>2220</v>
      </c>
      <c r="K26" s="39">
        <v>2220</v>
      </c>
      <c r="L26" s="39">
        <v>2220</v>
      </c>
      <c r="M26" s="39">
        <v>2220</v>
      </c>
      <c r="N26" s="39">
        <v>2220</v>
      </c>
      <c r="O26" s="39">
        <v>2220</v>
      </c>
      <c r="P26" s="39">
        <v>2220</v>
      </c>
      <c r="Q26" s="39">
        <v>2220</v>
      </c>
      <c r="R26" s="39">
        <v>2220</v>
      </c>
    </row>
    <row r="27" spans="1:18" s="1" customFormat="1" ht="28.5" customHeight="1">
      <c r="A27" s="50" t="s">
        <v>30</v>
      </c>
      <c r="B27" s="43" t="s">
        <v>29</v>
      </c>
      <c r="C27" s="27" t="s">
        <v>90</v>
      </c>
      <c r="D27" s="20">
        <v>156000</v>
      </c>
      <c r="E27" s="39">
        <v>4000</v>
      </c>
      <c r="F27" s="39">
        <v>8000</v>
      </c>
      <c r="G27" s="39">
        <v>12000</v>
      </c>
      <c r="H27" s="39">
        <v>12000</v>
      </c>
      <c r="I27" s="39">
        <v>12000</v>
      </c>
      <c r="J27" s="39">
        <v>12000</v>
      </c>
      <c r="K27" s="39">
        <v>12000</v>
      </c>
      <c r="L27" s="39">
        <v>12000</v>
      </c>
      <c r="M27" s="39">
        <v>12000</v>
      </c>
      <c r="N27" s="39">
        <v>12000</v>
      </c>
      <c r="O27" s="39">
        <v>12000</v>
      </c>
      <c r="P27" s="39">
        <v>12000</v>
      </c>
      <c r="Q27" s="39">
        <v>12000</v>
      </c>
      <c r="R27" s="39">
        <v>12000</v>
      </c>
    </row>
    <row r="28" spans="1:18" s="1" customFormat="1" ht="20.25" customHeight="1">
      <c r="A28" s="50"/>
      <c r="B28" s="43"/>
      <c r="C28" s="27" t="s">
        <v>88</v>
      </c>
      <c r="D28" s="34">
        <f>SUM(E28:R28)</f>
        <v>30</v>
      </c>
      <c r="E28" s="40">
        <v>2</v>
      </c>
      <c r="F28" s="40">
        <v>2</v>
      </c>
      <c r="G28" s="40">
        <v>2</v>
      </c>
      <c r="H28" s="40">
        <v>1</v>
      </c>
      <c r="I28" s="40">
        <v>1</v>
      </c>
      <c r="J28" s="40">
        <v>1</v>
      </c>
      <c r="K28" s="40">
        <v>2</v>
      </c>
      <c r="L28" s="40">
        <v>3</v>
      </c>
      <c r="M28" s="40">
        <v>3</v>
      </c>
      <c r="N28" s="40">
        <v>3</v>
      </c>
      <c r="O28" s="40">
        <v>3</v>
      </c>
      <c r="P28" s="40">
        <v>3</v>
      </c>
      <c r="Q28" s="40">
        <v>4</v>
      </c>
      <c r="R28" s="40">
        <v>0</v>
      </c>
    </row>
    <row r="29" spans="1:18" s="1" customFormat="1" ht="30">
      <c r="A29" s="50"/>
      <c r="B29" s="43"/>
      <c r="C29" s="27" t="s">
        <v>89</v>
      </c>
      <c r="D29" s="20">
        <v>4680</v>
      </c>
      <c r="E29" s="39">
        <v>120</v>
      </c>
      <c r="F29" s="39">
        <v>240</v>
      </c>
      <c r="G29" s="39">
        <v>360</v>
      </c>
      <c r="H29" s="39">
        <v>360</v>
      </c>
      <c r="I29" s="39">
        <v>360</v>
      </c>
      <c r="J29" s="39">
        <v>360</v>
      </c>
      <c r="K29" s="39">
        <v>360</v>
      </c>
      <c r="L29" s="39">
        <v>360</v>
      </c>
      <c r="M29" s="39">
        <v>360</v>
      </c>
      <c r="N29" s="39">
        <v>360</v>
      </c>
      <c r="O29" s="39">
        <v>360</v>
      </c>
      <c r="P29" s="39">
        <v>360</v>
      </c>
      <c r="Q29" s="39">
        <v>360</v>
      </c>
      <c r="R29" s="39">
        <v>360</v>
      </c>
    </row>
    <row r="30" spans="1:18" s="1" customFormat="1" ht="28.5" customHeight="1">
      <c r="A30" s="50" t="s">
        <v>32</v>
      </c>
      <c r="B30" s="43" t="s">
        <v>31</v>
      </c>
      <c r="C30" s="27" t="s">
        <v>90</v>
      </c>
      <c r="D30" s="20">
        <f aca="true" t="shared" si="5" ref="D30:D38">SUM(E30:R30)</f>
        <v>1020600</v>
      </c>
      <c r="E30" s="39">
        <v>0</v>
      </c>
      <c r="F30" s="39">
        <v>36000</v>
      </c>
      <c r="G30" s="39">
        <v>54000</v>
      </c>
      <c r="H30" s="39">
        <v>84600</v>
      </c>
      <c r="I30" s="39">
        <v>84600</v>
      </c>
      <c r="J30" s="39">
        <v>84600</v>
      </c>
      <c r="K30" s="39">
        <v>84600</v>
      </c>
      <c r="L30" s="39">
        <v>84600</v>
      </c>
      <c r="M30" s="39">
        <v>84600</v>
      </c>
      <c r="N30" s="39">
        <v>84600</v>
      </c>
      <c r="O30" s="39">
        <v>84600</v>
      </c>
      <c r="P30" s="39">
        <v>84600</v>
      </c>
      <c r="Q30" s="39">
        <v>84600</v>
      </c>
      <c r="R30" s="39">
        <v>84600</v>
      </c>
    </row>
    <row r="31" spans="1:18" s="1" customFormat="1" ht="20.25" customHeight="1">
      <c r="A31" s="50"/>
      <c r="B31" s="43"/>
      <c r="C31" s="27" t="s">
        <v>88</v>
      </c>
      <c r="D31" s="34">
        <f t="shared" si="5"/>
        <v>10</v>
      </c>
      <c r="E31" s="40">
        <v>0</v>
      </c>
      <c r="F31" s="40">
        <v>5</v>
      </c>
      <c r="G31" s="40">
        <v>2</v>
      </c>
      <c r="H31" s="40">
        <v>3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s="1" customFormat="1" ht="42" customHeight="1">
      <c r="A32" s="50"/>
      <c r="B32" s="43"/>
      <c r="C32" s="27" t="s">
        <v>89</v>
      </c>
      <c r="D32" s="20">
        <f t="shared" si="5"/>
        <v>30618</v>
      </c>
      <c r="E32" s="39">
        <v>0</v>
      </c>
      <c r="F32" s="39">
        <v>1080</v>
      </c>
      <c r="G32" s="39">
        <v>1620</v>
      </c>
      <c r="H32" s="39">
        <v>2538</v>
      </c>
      <c r="I32" s="39">
        <v>2538</v>
      </c>
      <c r="J32" s="39">
        <v>2538</v>
      </c>
      <c r="K32" s="39">
        <v>2538</v>
      </c>
      <c r="L32" s="39">
        <v>2538</v>
      </c>
      <c r="M32" s="39">
        <v>2538</v>
      </c>
      <c r="N32" s="39">
        <v>2538</v>
      </c>
      <c r="O32" s="39">
        <v>2538</v>
      </c>
      <c r="P32" s="39">
        <v>2538</v>
      </c>
      <c r="Q32" s="39">
        <v>2538</v>
      </c>
      <c r="R32" s="39">
        <v>2538</v>
      </c>
    </row>
    <row r="33" spans="1:18" s="1" customFormat="1" ht="27.75" customHeight="1">
      <c r="A33" s="50" t="s">
        <v>34</v>
      </c>
      <c r="B33" s="43" t="s">
        <v>33</v>
      </c>
      <c r="C33" s="27" t="s">
        <v>90</v>
      </c>
      <c r="D33" s="20">
        <f t="shared" si="5"/>
        <v>24000</v>
      </c>
      <c r="E33" s="39">
        <v>0</v>
      </c>
      <c r="F33" s="39">
        <v>800</v>
      </c>
      <c r="G33" s="39">
        <v>1200</v>
      </c>
      <c r="H33" s="39">
        <v>2000</v>
      </c>
      <c r="I33" s="39">
        <v>2000</v>
      </c>
      <c r="J33" s="39">
        <v>2000</v>
      </c>
      <c r="K33" s="39">
        <v>2000</v>
      </c>
      <c r="L33" s="39">
        <v>2000</v>
      </c>
      <c r="M33" s="39">
        <v>2000</v>
      </c>
      <c r="N33" s="39">
        <v>2000</v>
      </c>
      <c r="O33" s="39">
        <v>2000</v>
      </c>
      <c r="P33" s="39">
        <v>2000</v>
      </c>
      <c r="Q33" s="39">
        <v>2000</v>
      </c>
      <c r="R33" s="39">
        <v>2000</v>
      </c>
    </row>
    <row r="34" spans="1:18" s="1" customFormat="1" ht="20.25" customHeight="1">
      <c r="A34" s="50"/>
      <c r="B34" s="43"/>
      <c r="C34" s="27" t="s">
        <v>88</v>
      </c>
      <c r="D34" s="34">
        <f t="shared" si="5"/>
        <v>7</v>
      </c>
      <c r="E34" s="40">
        <v>0</v>
      </c>
      <c r="F34" s="40">
        <v>3</v>
      </c>
      <c r="G34" s="40">
        <v>2</v>
      </c>
      <c r="H34" s="40">
        <v>2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s="1" customFormat="1" ht="45.75" customHeight="1">
      <c r="A35" s="50"/>
      <c r="B35" s="43"/>
      <c r="C35" s="27" t="s">
        <v>89</v>
      </c>
      <c r="D35" s="20">
        <f t="shared" si="5"/>
        <v>1200</v>
      </c>
      <c r="E35" s="39">
        <v>0</v>
      </c>
      <c r="F35" s="39">
        <v>40</v>
      </c>
      <c r="G35" s="39">
        <v>60</v>
      </c>
      <c r="H35" s="39">
        <v>100</v>
      </c>
      <c r="I35" s="39">
        <v>100</v>
      </c>
      <c r="J35" s="39">
        <v>100</v>
      </c>
      <c r="K35" s="39">
        <v>100</v>
      </c>
      <c r="L35" s="39">
        <v>100</v>
      </c>
      <c r="M35" s="39">
        <v>100</v>
      </c>
      <c r="N35" s="39">
        <v>100</v>
      </c>
      <c r="O35" s="39">
        <v>100</v>
      </c>
      <c r="P35" s="39">
        <v>100</v>
      </c>
      <c r="Q35" s="39">
        <v>100</v>
      </c>
      <c r="R35" s="39">
        <v>100</v>
      </c>
    </row>
    <row r="36" spans="1:18" s="1" customFormat="1" ht="30">
      <c r="A36" s="50" t="s">
        <v>36</v>
      </c>
      <c r="B36" s="43" t="s">
        <v>35</v>
      </c>
      <c r="C36" s="27" t="s">
        <v>90</v>
      </c>
      <c r="D36" s="20">
        <f t="shared" si="5"/>
        <v>49200</v>
      </c>
      <c r="E36" s="39">
        <v>0</v>
      </c>
      <c r="F36" s="39">
        <v>1200</v>
      </c>
      <c r="G36" s="39">
        <v>4000</v>
      </c>
      <c r="H36" s="39">
        <v>4000</v>
      </c>
      <c r="I36" s="39">
        <v>4000</v>
      </c>
      <c r="J36" s="39">
        <v>4000</v>
      </c>
      <c r="K36" s="39">
        <v>4000</v>
      </c>
      <c r="L36" s="39">
        <v>4000</v>
      </c>
      <c r="M36" s="39">
        <v>4000</v>
      </c>
      <c r="N36" s="39">
        <v>4000</v>
      </c>
      <c r="O36" s="39">
        <v>4000</v>
      </c>
      <c r="P36" s="39">
        <v>4000</v>
      </c>
      <c r="Q36" s="39">
        <v>4000</v>
      </c>
      <c r="R36" s="39">
        <v>4000</v>
      </c>
    </row>
    <row r="37" spans="1:18" s="1" customFormat="1" ht="18.75" customHeight="1">
      <c r="A37" s="50"/>
      <c r="B37" s="43"/>
      <c r="C37" s="27" t="s">
        <v>88</v>
      </c>
      <c r="D37" s="34">
        <f t="shared" si="5"/>
        <v>10</v>
      </c>
      <c r="E37" s="40">
        <v>0</v>
      </c>
      <c r="F37" s="40">
        <v>7</v>
      </c>
      <c r="G37" s="40">
        <v>3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s="1" customFormat="1" ht="35.25" customHeight="1">
      <c r="A38" s="50"/>
      <c r="B38" s="43"/>
      <c r="C38" s="27" t="s">
        <v>89</v>
      </c>
      <c r="D38" s="20">
        <f t="shared" si="5"/>
        <v>2460</v>
      </c>
      <c r="E38" s="39">
        <v>0</v>
      </c>
      <c r="F38" s="39">
        <v>60</v>
      </c>
      <c r="G38" s="39">
        <v>200</v>
      </c>
      <c r="H38" s="39">
        <v>200</v>
      </c>
      <c r="I38" s="39">
        <v>200</v>
      </c>
      <c r="J38" s="39">
        <v>200</v>
      </c>
      <c r="K38" s="39">
        <v>200</v>
      </c>
      <c r="L38" s="39">
        <v>200</v>
      </c>
      <c r="M38" s="39">
        <v>200</v>
      </c>
      <c r="N38" s="39">
        <v>200</v>
      </c>
      <c r="O38" s="39">
        <v>200</v>
      </c>
      <c r="P38" s="39">
        <v>200</v>
      </c>
      <c r="Q38" s="39">
        <v>200</v>
      </c>
      <c r="R38" s="39">
        <v>200</v>
      </c>
    </row>
    <row r="39" spans="1:18" s="1" customFormat="1" ht="30">
      <c r="A39" s="50" t="s">
        <v>37</v>
      </c>
      <c r="B39" s="43" t="s">
        <v>92</v>
      </c>
      <c r="C39" s="27" t="s">
        <v>90</v>
      </c>
      <c r="D39" s="20">
        <f aca="true" t="shared" si="6" ref="D39:D59">SUM(E39:R39)</f>
        <v>39000</v>
      </c>
      <c r="E39" s="39">
        <v>1500</v>
      </c>
      <c r="F39" s="39">
        <v>1500</v>
      </c>
      <c r="G39" s="39">
        <v>3000</v>
      </c>
      <c r="H39" s="39">
        <v>3000</v>
      </c>
      <c r="I39" s="39">
        <v>3000</v>
      </c>
      <c r="J39" s="39">
        <v>3000</v>
      </c>
      <c r="K39" s="39">
        <v>3000</v>
      </c>
      <c r="L39" s="39">
        <v>3000</v>
      </c>
      <c r="M39" s="39">
        <v>3000</v>
      </c>
      <c r="N39" s="39">
        <v>3000</v>
      </c>
      <c r="O39" s="39">
        <v>3000</v>
      </c>
      <c r="P39" s="39">
        <v>3000</v>
      </c>
      <c r="Q39" s="39">
        <v>3000</v>
      </c>
      <c r="R39" s="39">
        <v>3000</v>
      </c>
    </row>
    <row r="40" spans="1:18" s="1" customFormat="1" ht="18.75" customHeight="1">
      <c r="A40" s="50"/>
      <c r="B40" s="43"/>
      <c r="C40" s="27" t="s">
        <v>88</v>
      </c>
      <c r="D40" s="34">
        <f t="shared" si="6"/>
        <v>7</v>
      </c>
      <c r="E40" s="40">
        <v>3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s="1" customFormat="1" ht="35.25" customHeight="1">
      <c r="A41" s="50"/>
      <c r="B41" s="43"/>
      <c r="C41" s="27" t="s">
        <v>89</v>
      </c>
      <c r="D41" s="20">
        <f t="shared" si="6"/>
        <v>1950</v>
      </c>
      <c r="E41" s="39">
        <v>75</v>
      </c>
      <c r="F41" s="39">
        <v>75</v>
      </c>
      <c r="G41" s="39">
        <v>150</v>
      </c>
      <c r="H41" s="39">
        <v>150</v>
      </c>
      <c r="I41" s="39">
        <v>150</v>
      </c>
      <c r="J41" s="39">
        <v>150</v>
      </c>
      <c r="K41" s="39">
        <v>150</v>
      </c>
      <c r="L41" s="39">
        <v>150</v>
      </c>
      <c r="M41" s="39">
        <v>150</v>
      </c>
      <c r="N41" s="39">
        <v>150</v>
      </c>
      <c r="O41" s="39">
        <v>150</v>
      </c>
      <c r="P41" s="39">
        <v>150</v>
      </c>
      <c r="Q41" s="39">
        <v>150</v>
      </c>
      <c r="R41" s="39">
        <v>150</v>
      </c>
    </row>
    <row r="42" spans="1:18" s="1" customFormat="1" ht="30">
      <c r="A42" s="50" t="s">
        <v>39</v>
      </c>
      <c r="B42" s="43" t="s">
        <v>38</v>
      </c>
      <c r="C42" s="27" t="s">
        <v>90</v>
      </c>
      <c r="D42" s="20">
        <f t="shared" si="6"/>
        <v>440000</v>
      </c>
      <c r="E42" s="39">
        <v>0</v>
      </c>
      <c r="F42" s="39">
        <v>0</v>
      </c>
      <c r="G42" s="39">
        <v>0</v>
      </c>
      <c r="H42" s="39">
        <v>40000</v>
      </c>
      <c r="I42" s="39">
        <v>40000</v>
      </c>
      <c r="J42" s="39">
        <v>40000</v>
      </c>
      <c r="K42" s="39">
        <v>40000</v>
      </c>
      <c r="L42" s="39">
        <v>40000</v>
      </c>
      <c r="M42" s="39">
        <v>40000</v>
      </c>
      <c r="N42" s="39">
        <v>40000</v>
      </c>
      <c r="O42" s="39">
        <v>40000</v>
      </c>
      <c r="P42" s="39">
        <v>40000</v>
      </c>
      <c r="Q42" s="39">
        <v>40000</v>
      </c>
      <c r="R42" s="39">
        <v>40000</v>
      </c>
    </row>
    <row r="43" spans="1:18" s="1" customFormat="1" ht="18.75" customHeight="1">
      <c r="A43" s="50"/>
      <c r="B43" s="43"/>
      <c r="C43" s="27" t="s">
        <v>88</v>
      </c>
      <c r="D43" s="34">
        <f t="shared" si="6"/>
        <v>15</v>
      </c>
      <c r="E43" s="40">
        <v>0</v>
      </c>
      <c r="F43" s="40">
        <v>0</v>
      </c>
      <c r="G43" s="40">
        <v>0</v>
      </c>
      <c r="H43" s="40">
        <v>15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</row>
    <row r="44" spans="1:18" s="1" customFormat="1" ht="34.5" customHeight="1">
      <c r="A44" s="50"/>
      <c r="B44" s="43"/>
      <c r="C44" s="27" t="s">
        <v>89</v>
      </c>
      <c r="D44" s="20">
        <f t="shared" si="6"/>
        <v>13200</v>
      </c>
      <c r="E44" s="39">
        <v>0</v>
      </c>
      <c r="F44" s="39">
        <v>0</v>
      </c>
      <c r="G44" s="39">
        <v>0</v>
      </c>
      <c r="H44" s="39">
        <v>1200</v>
      </c>
      <c r="I44" s="39">
        <v>1200</v>
      </c>
      <c r="J44" s="39">
        <v>1200</v>
      </c>
      <c r="K44" s="39">
        <v>1200</v>
      </c>
      <c r="L44" s="39">
        <v>1200</v>
      </c>
      <c r="M44" s="39">
        <v>1200</v>
      </c>
      <c r="N44" s="39">
        <v>1200</v>
      </c>
      <c r="O44" s="39">
        <v>1200</v>
      </c>
      <c r="P44" s="39">
        <v>1200</v>
      </c>
      <c r="Q44" s="39">
        <v>1200</v>
      </c>
      <c r="R44" s="39">
        <v>1200</v>
      </c>
    </row>
    <row r="45" spans="1:18" s="1" customFormat="1" ht="30">
      <c r="A45" s="50" t="s">
        <v>41</v>
      </c>
      <c r="B45" s="43" t="s">
        <v>40</v>
      </c>
      <c r="C45" s="27" t="s">
        <v>90</v>
      </c>
      <c r="D45" s="20">
        <f t="shared" si="6"/>
        <v>997500</v>
      </c>
      <c r="E45" s="39">
        <v>3500</v>
      </c>
      <c r="F45" s="39">
        <v>7000</v>
      </c>
      <c r="G45" s="39">
        <v>14000</v>
      </c>
      <c r="H45" s="39">
        <v>21000</v>
      </c>
      <c r="I45" s="39">
        <v>28000</v>
      </c>
      <c r="J45" s="39">
        <v>35000</v>
      </c>
      <c r="K45" s="20">
        <v>49000</v>
      </c>
      <c r="L45" s="20">
        <v>63000</v>
      </c>
      <c r="M45" s="20">
        <v>77000</v>
      </c>
      <c r="N45" s="39">
        <v>91000</v>
      </c>
      <c r="O45" s="39">
        <v>115500</v>
      </c>
      <c r="P45" s="39">
        <v>140000</v>
      </c>
      <c r="Q45" s="39">
        <v>164500</v>
      </c>
      <c r="R45" s="39">
        <v>189000</v>
      </c>
    </row>
    <row r="46" spans="1:18" s="1" customFormat="1" ht="18.75" customHeight="1">
      <c r="A46" s="50"/>
      <c r="B46" s="43"/>
      <c r="C46" s="27" t="s">
        <v>88</v>
      </c>
      <c r="D46" s="34">
        <f t="shared" si="6"/>
        <v>230</v>
      </c>
      <c r="E46" s="40">
        <v>5</v>
      </c>
      <c r="F46" s="40">
        <v>5</v>
      </c>
      <c r="G46" s="40">
        <v>10</v>
      </c>
      <c r="H46" s="40">
        <v>10</v>
      </c>
      <c r="I46" s="40">
        <v>10</v>
      </c>
      <c r="J46" s="40">
        <v>10</v>
      </c>
      <c r="K46" s="40">
        <v>17</v>
      </c>
      <c r="L46" s="40">
        <v>17</v>
      </c>
      <c r="M46" s="40">
        <v>17</v>
      </c>
      <c r="N46" s="40">
        <v>17</v>
      </c>
      <c r="O46" s="40">
        <v>28</v>
      </c>
      <c r="P46" s="40">
        <v>28</v>
      </c>
      <c r="Q46" s="40">
        <v>28</v>
      </c>
      <c r="R46" s="40">
        <v>28</v>
      </c>
    </row>
    <row r="47" spans="1:18" s="1" customFormat="1" ht="30">
      <c r="A47" s="50"/>
      <c r="B47" s="43"/>
      <c r="C47" s="27" t="s">
        <v>89</v>
      </c>
      <c r="D47" s="20">
        <f t="shared" si="6"/>
        <v>29925</v>
      </c>
      <c r="E47" s="39">
        <v>105</v>
      </c>
      <c r="F47" s="39">
        <v>210</v>
      </c>
      <c r="G47" s="39">
        <v>420</v>
      </c>
      <c r="H47" s="39">
        <v>630</v>
      </c>
      <c r="I47" s="39">
        <v>840</v>
      </c>
      <c r="J47" s="39">
        <v>1050</v>
      </c>
      <c r="K47" s="20">
        <v>1470</v>
      </c>
      <c r="L47" s="20">
        <v>1890</v>
      </c>
      <c r="M47" s="20">
        <v>2310</v>
      </c>
      <c r="N47" s="39">
        <v>2730</v>
      </c>
      <c r="O47" s="39">
        <v>3465</v>
      </c>
      <c r="P47" s="39">
        <v>4200</v>
      </c>
      <c r="Q47" s="39">
        <v>4935</v>
      </c>
      <c r="R47" s="39">
        <v>5670</v>
      </c>
    </row>
    <row r="48" spans="1:18" s="1" customFormat="1" ht="30">
      <c r="A48" s="50" t="s">
        <v>43</v>
      </c>
      <c r="B48" s="43" t="s">
        <v>42</v>
      </c>
      <c r="C48" s="27" t="s">
        <v>90</v>
      </c>
      <c r="D48" s="20">
        <f t="shared" si="6"/>
        <v>2488005</v>
      </c>
      <c r="E48" s="39">
        <v>120997.5</v>
      </c>
      <c r="F48" s="39">
        <v>127530</v>
      </c>
      <c r="G48" s="39">
        <v>137962.5</v>
      </c>
      <c r="H48" s="39">
        <v>142935</v>
      </c>
      <c r="I48" s="39">
        <v>151710</v>
      </c>
      <c r="J48" s="39">
        <v>161460</v>
      </c>
      <c r="K48" s="39">
        <v>171210</v>
      </c>
      <c r="L48" s="39">
        <v>179400</v>
      </c>
      <c r="M48" s="39">
        <v>189150</v>
      </c>
      <c r="N48" s="39">
        <v>200850</v>
      </c>
      <c r="O48" s="39">
        <v>210600</v>
      </c>
      <c r="P48" s="39">
        <v>220350</v>
      </c>
      <c r="Q48" s="39">
        <v>230100</v>
      </c>
      <c r="R48" s="39">
        <v>243750</v>
      </c>
    </row>
    <row r="49" spans="1:18" s="1" customFormat="1" ht="18.75" customHeight="1">
      <c r="A49" s="50"/>
      <c r="B49" s="43"/>
      <c r="C49" s="27" t="s">
        <v>88</v>
      </c>
      <c r="D49" s="34">
        <f t="shared" si="6"/>
        <v>2126</v>
      </c>
      <c r="E49" s="40">
        <v>110</v>
      </c>
      <c r="F49" s="40">
        <v>110</v>
      </c>
      <c r="G49" s="40">
        <v>178</v>
      </c>
      <c r="H49" s="40">
        <v>84</v>
      </c>
      <c r="I49" s="40">
        <v>150</v>
      </c>
      <c r="J49" s="40">
        <v>166</v>
      </c>
      <c r="K49" s="40">
        <v>166</v>
      </c>
      <c r="L49" s="40">
        <v>166</v>
      </c>
      <c r="M49" s="40">
        <v>166</v>
      </c>
      <c r="N49" s="40">
        <v>166</v>
      </c>
      <c r="O49" s="40">
        <v>166</v>
      </c>
      <c r="P49" s="40">
        <v>166</v>
      </c>
      <c r="Q49" s="40">
        <v>166</v>
      </c>
      <c r="R49" s="40">
        <v>166</v>
      </c>
    </row>
    <row r="50" spans="1:18" s="1" customFormat="1" ht="30">
      <c r="A50" s="50"/>
      <c r="B50" s="43"/>
      <c r="C50" s="27" t="s">
        <v>89</v>
      </c>
      <c r="D50" s="20">
        <f t="shared" si="6"/>
        <v>74503</v>
      </c>
      <c r="E50" s="39">
        <v>3640</v>
      </c>
      <c r="F50" s="39">
        <v>3770</v>
      </c>
      <c r="G50" s="39">
        <v>4160</v>
      </c>
      <c r="H50" s="39">
        <v>4290</v>
      </c>
      <c r="I50" s="39">
        <v>4550</v>
      </c>
      <c r="J50" s="39">
        <v>4810</v>
      </c>
      <c r="K50" s="39">
        <v>5135</v>
      </c>
      <c r="L50" s="39">
        <v>5330</v>
      </c>
      <c r="M50" s="39">
        <v>5681</v>
      </c>
      <c r="N50" s="39">
        <v>6019</v>
      </c>
      <c r="O50" s="39">
        <v>6318</v>
      </c>
      <c r="P50" s="39">
        <v>6604</v>
      </c>
      <c r="Q50" s="39">
        <v>6890</v>
      </c>
      <c r="R50" s="39">
        <v>7306</v>
      </c>
    </row>
    <row r="51" spans="1:18" s="1" customFormat="1" ht="30">
      <c r="A51" s="50" t="s">
        <v>45</v>
      </c>
      <c r="B51" s="43" t="s">
        <v>44</v>
      </c>
      <c r="C51" s="27" t="s">
        <v>90</v>
      </c>
      <c r="D51" s="20">
        <f t="shared" si="6"/>
        <v>2013795</v>
      </c>
      <c r="E51" s="39">
        <v>68040</v>
      </c>
      <c r="F51" s="39">
        <v>77490</v>
      </c>
      <c r="G51" s="39">
        <v>85050</v>
      </c>
      <c r="H51" s="39">
        <v>96390</v>
      </c>
      <c r="I51" s="39">
        <v>107730</v>
      </c>
      <c r="J51" s="39">
        <v>119070</v>
      </c>
      <c r="K51" s="39">
        <v>132300</v>
      </c>
      <c r="L51" s="39">
        <v>145530</v>
      </c>
      <c r="M51" s="39">
        <v>160650</v>
      </c>
      <c r="N51" s="39">
        <v>175770</v>
      </c>
      <c r="O51" s="39">
        <v>190890</v>
      </c>
      <c r="P51" s="39">
        <v>206010</v>
      </c>
      <c r="Q51" s="39">
        <v>217350</v>
      </c>
      <c r="R51" s="39">
        <v>231525</v>
      </c>
    </row>
    <row r="52" spans="1:18" s="1" customFormat="1" ht="20.25" customHeight="1">
      <c r="A52" s="50"/>
      <c r="B52" s="43"/>
      <c r="C52" s="27" t="s">
        <v>88</v>
      </c>
      <c r="D52" s="34">
        <f t="shared" si="6"/>
        <v>1810</v>
      </c>
      <c r="E52" s="40">
        <v>80</v>
      </c>
      <c r="F52" s="40">
        <v>100</v>
      </c>
      <c r="G52" s="40">
        <v>80</v>
      </c>
      <c r="H52" s="40">
        <v>120</v>
      </c>
      <c r="I52" s="40">
        <v>120</v>
      </c>
      <c r="J52" s="40">
        <v>120</v>
      </c>
      <c r="K52" s="40">
        <v>140</v>
      </c>
      <c r="L52" s="40">
        <v>140</v>
      </c>
      <c r="M52" s="40">
        <v>150</v>
      </c>
      <c r="N52" s="40">
        <v>150</v>
      </c>
      <c r="O52" s="40">
        <v>150</v>
      </c>
      <c r="P52" s="40">
        <v>150</v>
      </c>
      <c r="Q52" s="40">
        <v>150</v>
      </c>
      <c r="R52" s="40">
        <v>160</v>
      </c>
    </row>
    <row r="53" spans="1:18" s="1" customFormat="1" ht="30">
      <c r="A53" s="50"/>
      <c r="B53" s="43"/>
      <c r="C53" s="27" t="s">
        <v>89</v>
      </c>
      <c r="D53" s="20">
        <f t="shared" si="6"/>
        <v>60398.1</v>
      </c>
      <c r="E53" s="39">
        <v>2041.2</v>
      </c>
      <c r="F53" s="39">
        <v>2324.7</v>
      </c>
      <c r="G53" s="39">
        <v>2551.5</v>
      </c>
      <c r="H53" s="39">
        <v>2891.7</v>
      </c>
      <c r="I53" s="39">
        <v>3231.9</v>
      </c>
      <c r="J53" s="39">
        <v>3572.1</v>
      </c>
      <c r="K53" s="39">
        <v>3969</v>
      </c>
      <c r="L53" s="39">
        <v>4365.9</v>
      </c>
      <c r="M53" s="39">
        <v>4819.5</v>
      </c>
      <c r="N53" s="39">
        <v>5273.1</v>
      </c>
      <c r="O53" s="39">
        <v>5726.7</v>
      </c>
      <c r="P53" s="39">
        <v>6180.3</v>
      </c>
      <c r="Q53" s="39">
        <v>6520.5</v>
      </c>
      <c r="R53" s="39">
        <v>6930</v>
      </c>
    </row>
    <row r="54" spans="1:18" s="1" customFormat="1" ht="30">
      <c r="A54" s="50" t="s">
        <v>46</v>
      </c>
      <c r="B54" s="43" t="s">
        <v>83</v>
      </c>
      <c r="C54" s="27" t="s">
        <v>90</v>
      </c>
      <c r="D54" s="20">
        <f t="shared" si="6"/>
        <v>1125000</v>
      </c>
      <c r="E54" s="39">
        <v>0</v>
      </c>
      <c r="F54" s="39">
        <v>45000</v>
      </c>
      <c r="G54" s="39">
        <v>90000</v>
      </c>
      <c r="H54" s="39">
        <v>90000</v>
      </c>
      <c r="I54" s="39">
        <v>90000</v>
      </c>
      <c r="J54" s="39">
        <v>90000</v>
      </c>
      <c r="K54" s="39">
        <v>90000</v>
      </c>
      <c r="L54" s="39">
        <v>90000</v>
      </c>
      <c r="M54" s="39">
        <v>90000</v>
      </c>
      <c r="N54" s="39">
        <v>90000</v>
      </c>
      <c r="O54" s="39">
        <v>90000</v>
      </c>
      <c r="P54" s="39">
        <v>90000</v>
      </c>
      <c r="Q54" s="39">
        <v>90000</v>
      </c>
      <c r="R54" s="39">
        <v>90000</v>
      </c>
    </row>
    <row r="55" spans="1:18" s="1" customFormat="1" ht="18.75" customHeight="1">
      <c r="A55" s="50"/>
      <c r="B55" s="43"/>
      <c r="C55" s="27" t="s">
        <v>88</v>
      </c>
      <c r="D55" s="34">
        <f t="shared" si="6"/>
        <v>15</v>
      </c>
      <c r="E55" s="40">
        <v>0</v>
      </c>
      <c r="F55" s="40">
        <v>8</v>
      </c>
      <c r="G55" s="40">
        <v>7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</row>
    <row r="56" spans="1:18" s="1" customFormat="1" ht="30">
      <c r="A56" s="50"/>
      <c r="B56" s="43"/>
      <c r="C56" s="27" t="s">
        <v>89</v>
      </c>
      <c r="D56" s="20">
        <f t="shared" si="6"/>
        <v>56250</v>
      </c>
      <c r="E56" s="39">
        <v>0</v>
      </c>
      <c r="F56" s="39">
        <v>2250</v>
      </c>
      <c r="G56" s="39">
        <v>4500</v>
      </c>
      <c r="H56" s="39">
        <v>4500</v>
      </c>
      <c r="I56" s="39">
        <v>4500</v>
      </c>
      <c r="J56" s="39">
        <v>4500</v>
      </c>
      <c r="K56" s="39">
        <v>4500</v>
      </c>
      <c r="L56" s="39">
        <v>4500</v>
      </c>
      <c r="M56" s="39">
        <v>4500</v>
      </c>
      <c r="N56" s="39">
        <v>4500</v>
      </c>
      <c r="O56" s="39">
        <v>4500</v>
      </c>
      <c r="P56" s="39">
        <v>4500</v>
      </c>
      <c r="Q56" s="39">
        <v>4500</v>
      </c>
      <c r="R56" s="39">
        <v>4500</v>
      </c>
    </row>
    <row r="57" spans="1:18" s="1" customFormat="1" ht="30">
      <c r="A57" s="50" t="s">
        <v>48</v>
      </c>
      <c r="B57" s="43" t="s">
        <v>47</v>
      </c>
      <c r="C57" s="27" t="s">
        <v>90</v>
      </c>
      <c r="D57" s="20">
        <f t="shared" si="6"/>
        <v>184000</v>
      </c>
      <c r="E57" s="39">
        <v>2400</v>
      </c>
      <c r="F57" s="39">
        <v>4800</v>
      </c>
      <c r="G57" s="39">
        <v>7200</v>
      </c>
      <c r="H57" s="39">
        <v>9600</v>
      </c>
      <c r="I57" s="39">
        <v>16000</v>
      </c>
      <c r="J57" s="39">
        <v>16000</v>
      </c>
      <c r="K57" s="39">
        <v>16000</v>
      </c>
      <c r="L57" s="39">
        <v>16000</v>
      </c>
      <c r="M57" s="39">
        <v>16000</v>
      </c>
      <c r="N57" s="39">
        <v>16000</v>
      </c>
      <c r="O57" s="39">
        <v>16000</v>
      </c>
      <c r="P57" s="39">
        <v>16000</v>
      </c>
      <c r="Q57" s="39">
        <v>16000</v>
      </c>
      <c r="R57" s="39">
        <v>16000</v>
      </c>
    </row>
    <row r="58" spans="1:18" s="1" customFormat="1" ht="20.25" customHeight="1">
      <c r="A58" s="50"/>
      <c r="B58" s="43"/>
      <c r="C58" s="27" t="s">
        <v>88</v>
      </c>
      <c r="D58" s="34">
        <f t="shared" si="6"/>
        <v>27</v>
      </c>
      <c r="E58" s="40">
        <v>5</v>
      </c>
      <c r="F58" s="40">
        <v>5</v>
      </c>
      <c r="G58" s="40">
        <v>5</v>
      </c>
      <c r="H58" s="40">
        <v>5</v>
      </c>
      <c r="I58" s="40">
        <v>7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</row>
    <row r="59" spans="1:18" s="1" customFormat="1" ht="30">
      <c r="A59" s="50"/>
      <c r="B59" s="43"/>
      <c r="C59" s="27" t="s">
        <v>89</v>
      </c>
      <c r="D59" s="20">
        <f t="shared" si="6"/>
        <v>5523</v>
      </c>
      <c r="E59" s="39">
        <v>72</v>
      </c>
      <c r="F59" s="39">
        <v>144</v>
      </c>
      <c r="G59" s="39">
        <v>217</v>
      </c>
      <c r="H59" s="39">
        <v>290</v>
      </c>
      <c r="I59" s="39">
        <v>480</v>
      </c>
      <c r="J59" s="39">
        <v>480</v>
      </c>
      <c r="K59" s="39">
        <v>480</v>
      </c>
      <c r="L59" s="39">
        <v>480</v>
      </c>
      <c r="M59" s="39">
        <v>480</v>
      </c>
      <c r="N59" s="39">
        <v>480</v>
      </c>
      <c r="O59" s="39">
        <v>480</v>
      </c>
      <c r="P59" s="39">
        <v>480</v>
      </c>
      <c r="Q59" s="39">
        <v>480</v>
      </c>
      <c r="R59" s="39">
        <v>480</v>
      </c>
    </row>
    <row r="60" spans="1:18" s="1" customFormat="1" ht="30">
      <c r="A60" s="50" t="s">
        <v>50</v>
      </c>
      <c r="B60" s="43" t="s">
        <v>49</v>
      </c>
      <c r="C60" s="27" t="s">
        <v>90</v>
      </c>
      <c r="D60" s="20">
        <v>570000</v>
      </c>
      <c r="E60" s="39">
        <v>0</v>
      </c>
      <c r="F60" s="39">
        <v>0</v>
      </c>
      <c r="G60" s="39">
        <v>0</v>
      </c>
      <c r="H60" s="39">
        <v>0</v>
      </c>
      <c r="I60" s="39">
        <v>30000</v>
      </c>
      <c r="J60" s="39">
        <v>60000</v>
      </c>
      <c r="K60" s="39">
        <v>60000</v>
      </c>
      <c r="L60" s="39">
        <v>60000</v>
      </c>
      <c r="M60" s="39">
        <v>60000</v>
      </c>
      <c r="N60" s="39">
        <v>60000</v>
      </c>
      <c r="O60" s="39">
        <v>60000</v>
      </c>
      <c r="P60" s="39">
        <v>60000</v>
      </c>
      <c r="Q60" s="39">
        <v>60000</v>
      </c>
      <c r="R60" s="39">
        <v>60000</v>
      </c>
    </row>
    <row r="61" spans="1:18" s="1" customFormat="1" ht="18.75" customHeight="1">
      <c r="A61" s="50"/>
      <c r="B61" s="43"/>
      <c r="C61" s="27" t="s">
        <v>88</v>
      </c>
      <c r="D61" s="34">
        <v>150</v>
      </c>
      <c r="E61" s="40">
        <v>0</v>
      </c>
      <c r="F61" s="40">
        <v>0</v>
      </c>
      <c r="G61" s="40">
        <v>0</v>
      </c>
      <c r="H61" s="40">
        <v>0</v>
      </c>
      <c r="I61" s="40">
        <v>100</v>
      </c>
      <c r="J61" s="40">
        <v>50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</row>
    <row r="62" spans="1:18" s="1" customFormat="1" ht="45" customHeight="1">
      <c r="A62" s="50"/>
      <c r="B62" s="43"/>
      <c r="C62" s="27" t="s">
        <v>89</v>
      </c>
      <c r="D62" s="20">
        <v>28500</v>
      </c>
      <c r="E62" s="39">
        <v>0</v>
      </c>
      <c r="F62" s="39">
        <v>0</v>
      </c>
      <c r="G62" s="39">
        <v>0</v>
      </c>
      <c r="H62" s="39">
        <v>0</v>
      </c>
      <c r="I62" s="39">
        <v>1500</v>
      </c>
      <c r="J62" s="39">
        <v>3000</v>
      </c>
      <c r="K62" s="39">
        <v>3000</v>
      </c>
      <c r="L62" s="39">
        <v>3000</v>
      </c>
      <c r="M62" s="39">
        <v>3000</v>
      </c>
      <c r="N62" s="39">
        <v>3000</v>
      </c>
      <c r="O62" s="39">
        <v>3000</v>
      </c>
      <c r="P62" s="39">
        <v>3000</v>
      </c>
      <c r="Q62" s="39">
        <v>3000</v>
      </c>
      <c r="R62" s="39">
        <v>3000</v>
      </c>
    </row>
    <row r="63" spans="1:18" s="1" customFormat="1" ht="30">
      <c r="A63" s="50" t="s">
        <v>52</v>
      </c>
      <c r="B63" s="43" t="s">
        <v>93</v>
      </c>
      <c r="C63" s="27" t="s">
        <v>90</v>
      </c>
      <c r="D63" s="20">
        <f>SUM(E63:R63)</f>
        <v>196000</v>
      </c>
      <c r="E63" s="39">
        <v>0</v>
      </c>
      <c r="F63" s="39">
        <v>8000</v>
      </c>
      <c r="G63" s="39">
        <v>12000</v>
      </c>
      <c r="H63" s="39">
        <v>16000</v>
      </c>
      <c r="I63" s="39">
        <v>16000</v>
      </c>
      <c r="J63" s="39">
        <v>16000</v>
      </c>
      <c r="K63" s="39">
        <v>16000</v>
      </c>
      <c r="L63" s="39">
        <v>16000</v>
      </c>
      <c r="M63" s="39">
        <v>16000</v>
      </c>
      <c r="N63" s="39">
        <v>16000</v>
      </c>
      <c r="O63" s="39">
        <v>16000</v>
      </c>
      <c r="P63" s="39">
        <v>16000</v>
      </c>
      <c r="Q63" s="39">
        <v>16000</v>
      </c>
      <c r="R63" s="39">
        <v>16000</v>
      </c>
    </row>
    <row r="64" spans="1:18" s="1" customFormat="1" ht="20.25" customHeight="1">
      <c r="A64" s="50"/>
      <c r="B64" s="43"/>
      <c r="C64" s="27" t="s">
        <v>88</v>
      </c>
      <c r="D64" s="34">
        <f>SUM(E64:R64)</f>
        <v>10</v>
      </c>
      <c r="E64" s="40">
        <v>0</v>
      </c>
      <c r="F64" s="40">
        <v>3</v>
      </c>
      <c r="G64" s="40">
        <v>3</v>
      </c>
      <c r="H64" s="40">
        <v>4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</row>
    <row r="65" spans="1:18" s="1" customFormat="1" ht="30">
      <c r="A65" s="50"/>
      <c r="B65" s="43"/>
      <c r="C65" s="27" t="s">
        <v>89</v>
      </c>
      <c r="D65" s="20">
        <f>SUM(E65:R65)</f>
        <v>9800</v>
      </c>
      <c r="E65" s="39">
        <v>0</v>
      </c>
      <c r="F65" s="39">
        <v>400</v>
      </c>
      <c r="G65" s="39">
        <v>600</v>
      </c>
      <c r="H65" s="39">
        <v>800</v>
      </c>
      <c r="I65" s="39">
        <v>800</v>
      </c>
      <c r="J65" s="39">
        <v>800</v>
      </c>
      <c r="K65" s="39">
        <v>800</v>
      </c>
      <c r="L65" s="39">
        <v>800</v>
      </c>
      <c r="M65" s="39">
        <v>800</v>
      </c>
      <c r="N65" s="39">
        <v>800</v>
      </c>
      <c r="O65" s="39">
        <v>800</v>
      </c>
      <c r="P65" s="39">
        <v>800</v>
      </c>
      <c r="Q65" s="39">
        <v>800</v>
      </c>
      <c r="R65" s="39">
        <v>800</v>
      </c>
    </row>
    <row r="66" spans="1:18" s="1" customFormat="1" ht="30">
      <c r="A66" s="50" t="s">
        <v>53</v>
      </c>
      <c r="B66" s="43" t="s">
        <v>51</v>
      </c>
      <c r="C66" s="27" t="s">
        <v>90</v>
      </c>
      <c r="D66" s="20">
        <v>1590000</v>
      </c>
      <c r="E66" s="39">
        <v>0</v>
      </c>
      <c r="F66" s="39">
        <v>0</v>
      </c>
      <c r="G66" s="39">
        <v>0</v>
      </c>
      <c r="H66" s="39">
        <v>90000</v>
      </c>
      <c r="I66" s="39">
        <v>150000</v>
      </c>
      <c r="J66" s="39">
        <v>150000</v>
      </c>
      <c r="K66" s="39">
        <v>150000</v>
      </c>
      <c r="L66" s="39">
        <v>150000</v>
      </c>
      <c r="M66" s="39">
        <v>150000</v>
      </c>
      <c r="N66" s="39">
        <v>150000</v>
      </c>
      <c r="O66" s="39">
        <v>150000</v>
      </c>
      <c r="P66" s="39">
        <v>150000</v>
      </c>
      <c r="Q66" s="39">
        <v>150000</v>
      </c>
      <c r="R66" s="39">
        <v>150000</v>
      </c>
    </row>
    <row r="67" spans="1:18" s="1" customFormat="1" ht="20.25" customHeight="1">
      <c r="A67" s="50"/>
      <c r="B67" s="43"/>
      <c r="C67" s="27" t="s">
        <v>88</v>
      </c>
      <c r="D67" s="34">
        <v>110</v>
      </c>
      <c r="E67" s="40">
        <v>0</v>
      </c>
      <c r="F67" s="40">
        <v>0</v>
      </c>
      <c r="G67" s="40">
        <v>0</v>
      </c>
      <c r="H67" s="40">
        <v>75</v>
      </c>
      <c r="I67" s="40">
        <v>35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</row>
    <row r="68" spans="1:18" s="1" customFormat="1" ht="30">
      <c r="A68" s="50"/>
      <c r="B68" s="43"/>
      <c r="C68" s="27" t="s">
        <v>89</v>
      </c>
      <c r="D68" s="20">
        <v>79500</v>
      </c>
      <c r="E68" s="39">
        <v>0</v>
      </c>
      <c r="F68" s="39">
        <v>0</v>
      </c>
      <c r="G68" s="39">
        <v>0</v>
      </c>
      <c r="H68" s="39">
        <v>4500</v>
      </c>
      <c r="I68" s="39">
        <v>7500</v>
      </c>
      <c r="J68" s="39">
        <v>7500</v>
      </c>
      <c r="K68" s="39">
        <v>7500</v>
      </c>
      <c r="L68" s="39">
        <v>7500</v>
      </c>
      <c r="M68" s="39">
        <v>7500</v>
      </c>
      <c r="N68" s="39">
        <v>7500</v>
      </c>
      <c r="O68" s="39">
        <v>7500</v>
      </c>
      <c r="P68" s="39">
        <v>7500</v>
      </c>
      <c r="Q68" s="39">
        <v>7500</v>
      </c>
      <c r="R68" s="39">
        <v>7500</v>
      </c>
    </row>
    <row r="69" spans="1:18" s="1" customFormat="1" ht="33" customHeight="1">
      <c r="A69" s="50" t="s">
        <v>57</v>
      </c>
      <c r="B69" s="43" t="s">
        <v>94</v>
      </c>
      <c r="C69" s="27" t="s">
        <v>90</v>
      </c>
      <c r="D69" s="20">
        <f aca="true" t="shared" si="7" ref="D69:D74">SUM(E69:R69)</f>
        <v>68900</v>
      </c>
      <c r="E69" s="39">
        <v>2600</v>
      </c>
      <c r="F69" s="39">
        <v>3900</v>
      </c>
      <c r="G69" s="39">
        <v>5200</v>
      </c>
      <c r="H69" s="39">
        <v>5200</v>
      </c>
      <c r="I69" s="39">
        <v>5200</v>
      </c>
      <c r="J69" s="39">
        <v>5200</v>
      </c>
      <c r="K69" s="39">
        <v>5200</v>
      </c>
      <c r="L69" s="39">
        <v>5200</v>
      </c>
      <c r="M69" s="39">
        <v>5200</v>
      </c>
      <c r="N69" s="39">
        <v>5200</v>
      </c>
      <c r="O69" s="39">
        <v>5200</v>
      </c>
      <c r="P69" s="39">
        <v>5200</v>
      </c>
      <c r="Q69" s="39">
        <v>5200</v>
      </c>
      <c r="R69" s="39">
        <v>5200</v>
      </c>
    </row>
    <row r="70" spans="1:18" s="1" customFormat="1" ht="27" customHeight="1">
      <c r="A70" s="50"/>
      <c r="B70" s="43"/>
      <c r="C70" s="27" t="s">
        <v>88</v>
      </c>
      <c r="D70" s="34">
        <f t="shared" si="7"/>
        <v>35</v>
      </c>
      <c r="E70" s="40">
        <v>20</v>
      </c>
      <c r="F70" s="40">
        <v>8</v>
      </c>
      <c r="G70" s="40">
        <v>7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</row>
    <row r="71" spans="1:18" s="1" customFormat="1" ht="31.5" customHeight="1">
      <c r="A71" s="50"/>
      <c r="B71" s="43"/>
      <c r="C71" s="27" t="s">
        <v>89</v>
      </c>
      <c r="D71" s="20">
        <f t="shared" si="7"/>
        <v>3505</v>
      </c>
      <c r="E71" s="39">
        <v>130</v>
      </c>
      <c r="F71" s="39">
        <v>195</v>
      </c>
      <c r="G71" s="39">
        <v>265</v>
      </c>
      <c r="H71" s="39">
        <v>265</v>
      </c>
      <c r="I71" s="39">
        <v>265</v>
      </c>
      <c r="J71" s="39">
        <v>265</v>
      </c>
      <c r="K71" s="39">
        <v>265</v>
      </c>
      <c r="L71" s="39">
        <v>265</v>
      </c>
      <c r="M71" s="39">
        <v>265</v>
      </c>
      <c r="N71" s="39">
        <v>265</v>
      </c>
      <c r="O71" s="39">
        <v>265</v>
      </c>
      <c r="P71" s="39">
        <v>265</v>
      </c>
      <c r="Q71" s="39">
        <v>265</v>
      </c>
      <c r="R71" s="39">
        <v>265</v>
      </c>
    </row>
    <row r="72" spans="1:18" s="1" customFormat="1" ht="33" customHeight="1">
      <c r="A72" s="50" t="s">
        <v>58</v>
      </c>
      <c r="B72" s="43" t="s">
        <v>54</v>
      </c>
      <c r="C72" s="27" t="s">
        <v>90</v>
      </c>
      <c r="D72" s="20">
        <f t="shared" si="7"/>
        <v>110250</v>
      </c>
      <c r="E72" s="39">
        <v>7875</v>
      </c>
      <c r="F72" s="39">
        <v>7875</v>
      </c>
      <c r="G72" s="39">
        <v>7875</v>
      </c>
      <c r="H72" s="39">
        <v>7875</v>
      </c>
      <c r="I72" s="39">
        <v>7875</v>
      </c>
      <c r="J72" s="39">
        <v>7875</v>
      </c>
      <c r="K72" s="39">
        <v>7875</v>
      </c>
      <c r="L72" s="39">
        <v>7875</v>
      </c>
      <c r="M72" s="39">
        <v>7875</v>
      </c>
      <c r="N72" s="39">
        <v>7875</v>
      </c>
      <c r="O72" s="39">
        <v>7875</v>
      </c>
      <c r="P72" s="39">
        <v>7875</v>
      </c>
      <c r="Q72" s="39">
        <v>7875</v>
      </c>
      <c r="R72" s="39">
        <v>7875</v>
      </c>
    </row>
    <row r="73" spans="1:18" s="1" customFormat="1" ht="27" customHeight="1">
      <c r="A73" s="50"/>
      <c r="B73" s="43"/>
      <c r="C73" s="27" t="s">
        <v>88</v>
      </c>
      <c r="D73" s="34">
        <f t="shared" si="7"/>
        <v>168</v>
      </c>
      <c r="E73" s="40">
        <v>12</v>
      </c>
      <c r="F73" s="40">
        <v>12</v>
      </c>
      <c r="G73" s="40">
        <v>12</v>
      </c>
      <c r="H73" s="40">
        <v>12</v>
      </c>
      <c r="I73" s="40">
        <v>12</v>
      </c>
      <c r="J73" s="40">
        <v>12</v>
      </c>
      <c r="K73" s="40">
        <v>12</v>
      </c>
      <c r="L73" s="40">
        <v>12</v>
      </c>
      <c r="M73" s="40">
        <v>12</v>
      </c>
      <c r="N73" s="40">
        <v>12</v>
      </c>
      <c r="O73" s="40">
        <v>12</v>
      </c>
      <c r="P73" s="40">
        <v>12</v>
      </c>
      <c r="Q73" s="40">
        <v>12</v>
      </c>
      <c r="R73" s="40">
        <v>12</v>
      </c>
    </row>
    <row r="74" spans="1:18" s="1" customFormat="1" ht="31.5" customHeight="1">
      <c r="A74" s="50"/>
      <c r="B74" s="43"/>
      <c r="C74" s="27" t="s">
        <v>89</v>
      </c>
      <c r="D74" s="20">
        <f t="shared" si="7"/>
        <v>1428</v>
      </c>
      <c r="E74" s="39">
        <v>102</v>
      </c>
      <c r="F74" s="39">
        <v>102</v>
      </c>
      <c r="G74" s="39">
        <v>102</v>
      </c>
      <c r="H74" s="39">
        <v>102</v>
      </c>
      <c r="I74" s="39">
        <v>102</v>
      </c>
      <c r="J74" s="39">
        <v>102</v>
      </c>
      <c r="K74" s="39">
        <v>102</v>
      </c>
      <c r="L74" s="39">
        <v>102</v>
      </c>
      <c r="M74" s="39">
        <v>102</v>
      </c>
      <c r="N74" s="39">
        <v>102</v>
      </c>
      <c r="O74" s="39">
        <v>102</v>
      </c>
      <c r="P74" s="39">
        <v>102</v>
      </c>
      <c r="Q74" s="39">
        <v>102</v>
      </c>
      <c r="R74" s="39">
        <v>102</v>
      </c>
    </row>
    <row r="75" spans="1:18" s="1" customFormat="1" ht="33" customHeight="1">
      <c r="A75" s="50" t="s">
        <v>59</v>
      </c>
      <c r="B75" s="43" t="s">
        <v>55</v>
      </c>
      <c r="C75" s="27" t="s">
        <v>90</v>
      </c>
      <c r="D75" s="20">
        <f>SUM(E75:R75)</f>
        <v>11612000</v>
      </c>
      <c r="E75" s="39">
        <v>465000</v>
      </c>
      <c r="F75" s="39">
        <v>519000</v>
      </c>
      <c r="G75" s="39">
        <v>573000</v>
      </c>
      <c r="H75" s="39">
        <v>663000</v>
      </c>
      <c r="I75" s="39">
        <v>687000</v>
      </c>
      <c r="J75" s="39">
        <v>753000</v>
      </c>
      <c r="K75" s="20">
        <v>819000</v>
      </c>
      <c r="L75" s="20">
        <v>885000</v>
      </c>
      <c r="M75" s="20">
        <v>950000</v>
      </c>
      <c r="N75" s="39">
        <v>1017000</v>
      </c>
      <c r="O75" s="39">
        <v>1083000</v>
      </c>
      <c r="P75" s="39">
        <v>1149000</v>
      </c>
      <c r="Q75" s="39">
        <v>1224000</v>
      </c>
      <c r="R75" s="39">
        <v>825000</v>
      </c>
    </row>
    <row r="76" spans="1:18" s="1" customFormat="1" ht="27" customHeight="1">
      <c r="A76" s="50"/>
      <c r="B76" s="43"/>
      <c r="C76" s="27" t="s">
        <v>88</v>
      </c>
      <c r="D76" s="34">
        <f>E76+F76+G76+H76+I76+J76+K76+L76+M76+N76+O76+P76+Q76+R76</f>
        <v>454</v>
      </c>
      <c r="E76" s="40">
        <v>18</v>
      </c>
      <c r="F76" s="40">
        <v>20</v>
      </c>
      <c r="G76" s="40">
        <v>23</v>
      </c>
      <c r="H76" s="40">
        <v>30</v>
      </c>
      <c r="I76" s="40">
        <v>30</v>
      </c>
      <c r="J76" s="40">
        <v>30</v>
      </c>
      <c r="K76" s="34">
        <v>30</v>
      </c>
      <c r="L76" s="34">
        <v>32</v>
      </c>
      <c r="M76" s="34">
        <v>32</v>
      </c>
      <c r="N76" s="40">
        <v>32</v>
      </c>
      <c r="O76" s="40">
        <v>35</v>
      </c>
      <c r="P76" s="40">
        <v>38</v>
      </c>
      <c r="Q76" s="40">
        <v>52</v>
      </c>
      <c r="R76" s="40">
        <v>52</v>
      </c>
    </row>
    <row r="77" spans="1:18" s="1" customFormat="1" ht="31.5" customHeight="1">
      <c r="A77" s="50"/>
      <c r="B77" s="43"/>
      <c r="C77" s="27" t="s">
        <v>89</v>
      </c>
      <c r="D77" s="20">
        <f>SUM(E77:R77)</f>
        <v>144375</v>
      </c>
      <c r="E77" s="39">
        <v>5580</v>
      </c>
      <c r="F77" s="39">
        <v>6228</v>
      </c>
      <c r="G77" s="39">
        <v>6876</v>
      </c>
      <c r="H77" s="39">
        <v>7956</v>
      </c>
      <c r="I77" s="39">
        <v>8245</v>
      </c>
      <c r="J77" s="39">
        <v>9050</v>
      </c>
      <c r="K77" s="20">
        <v>9830</v>
      </c>
      <c r="L77" s="20">
        <v>10620</v>
      </c>
      <c r="M77" s="20">
        <v>11400</v>
      </c>
      <c r="N77" s="39">
        <v>12200</v>
      </c>
      <c r="O77" s="39">
        <v>12990</v>
      </c>
      <c r="P77" s="39">
        <v>13800</v>
      </c>
      <c r="Q77" s="39">
        <v>14700</v>
      </c>
      <c r="R77" s="39">
        <v>14900</v>
      </c>
    </row>
    <row r="78" spans="1:18" s="1" customFormat="1" ht="33" customHeight="1">
      <c r="A78" s="50" t="s">
        <v>60</v>
      </c>
      <c r="B78" s="43" t="s">
        <v>84</v>
      </c>
      <c r="C78" s="27" t="s">
        <v>90</v>
      </c>
      <c r="D78" s="20">
        <v>13090</v>
      </c>
      <c r="E78" s="39">
        <v>0</v>
      </c>
      <c r="F78" s="39">
        <v>490</v>
      </c>
      <c r="G78" s="39">
        <v>1050</v>
      </c>
      <c r="H78" s="39">
        <v>1050</v>
      </c>
      <c r="I78" s="39">
        <v>1050</v>
      </c>
      <c r="J78" s="39">
        <v>1050</v>
      </c>
      <c r="K78" s="39">
        <v>1050</v>
      </c>
      <c r="L78" s="39">
        <v>1050</v>
      </c>
      <c r="M78" s="39">
        <v>1050</v>
      </c>
      <c r="N78" s="39">
        <v>1050</v>
      </c>
      <c r="O78" s="39">
        <v>1050</v>
      </c>
      <c r="P78" s="39">
        <v>1050</v>
      </c>
      <c r="Q78" s="39">
        <v>1050</v>
      </c>
      <c r="R78" s="39">
        <v>1050</v>
      </c>
    </row>
    <row r="79" spans="1:18" s="1" customFormat="1" ht="27" customHeight="1">
      <c r="A79" s="50"/>
      <c r="B79" s="43"/>
      <c r="C79" s="27" t="s">
        <v>88</v>
      </c>
      <c r="D79" s="34">
        <v>10</v>
      </c>
      <c r="E79" s="40">
        <v>0</v>
      </c>
      <c r="F79" s="40">
        <v>5</v>
      </c>
      <c r="G79" s="40">
        <v>5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</row>
    <row r="80" spans="1:18" s="1" customFormat="1" ht="31.5" customHeight="1">
      <c r="A80" s="50"/>
      <c r="B80" s="43"/>
      <c r="C80" s="27" t="s">
        <v>89</v>
      </c>
      <c r="D80" s="20">
        <v>685</v>
      </c>
      <c r="E80" s="39">
        <v>0</v>
      </c>
      <c r="F80" s="39">
        <v>25</v>
      </c>
      <c r="G80" s="39">
        <v>55</v>
      </c>
      <c r="H80" s="39">
        <v>55</v>
      </c>
      <c r="I80" s="39">
        <v>55</v>
      </c>
      <c r="J80" s="39">
        <v>55</v>
      </c>
      <c r="K80" s="39">
        <v>55</v>
      </c>
      <c r="L80" s="39">
        <v>55</v>
      </c>
      <c r="M80" s="39">
        <v>55</v>
      </c>
      <c r="N80" s="39">
        <v>55</v>
      </c>
      <c r="O80" s="39">
        <v>55</v>
      </c>
      <c r="P80" s="39">
        <v>55</v>
      </c>
      <c r="Q80" s="39">
        <v>55</v>
      </c>
      <c r="R80" s="39">
        <v>55</v>
      </c>
    </row>
    <row r="81" spans="1:18" s="4" customFormat="1" ht="30">
      <c r="A81" s="64">
        <v>2</v>
      </c>
      <c r="B81" s="65" t="s">
        <v>72</v>
      </c>
      <c r="C81" s="27" t="s">
        <v>90</v>
      </c>
      <c r="D81" s="21">
        <f aca="true" t="shared" si="8" ref="D81:D95">SUM(E81:R81)</f>
        <v>5076500</v>
      </c>
      <c r="E81" s="22">
        <f>E84+E87+E90+E93+E96+E99+E102+E105+E108+E111</f>
        <v>21500</v>
      </c>
      <c r="F81" s="22">
        <f aca="true" t="shared" si="9" ref="F81:R81">F84+F87+F90+F93+F96+F99+F102+F105+F108+F111</f>
        <v>140400</v>
      </c>
      <c r="G81" s="22">
        <f t="shared" si="9"/>
        <v>259100</v>
      </c>
      <c r="H81" s="22">
        <f t="shared" si="9"/>
        <v>280500</v>
      </c>
      <c r="I81" s="22">
        <f t="shared" si="9"/>
        <v>292000</v>
      </c>
      <c r="J81" s="22">
        <f t="shared" si="9"/>
        <v>387000</v>
      </c>
      <c r="K81" s="22">
        <f t="shared" si="9"/>
        <v>462000</v>
      </c>
      <c r="L81" s="22">
        <f t="shared" si="9"/>
        <v>462000</v>
      </c>
      <c r="M81" s="22">
        <f t="shared" si="9"/>
        <v>462000</v>
      </c>
      <c r="N81" s="22">
        <f t="shared" si="9"/>
        <v>462000</v>
      </c>
      <c r="O81" s="22">
        <f t="shared" si="9"/>
        <v>462000</v>
      </c>
      <c r="P81" s="22">
        <f t="shared" si="9"/>
        <v>462000</v>
      </c>
      <c r="Q81" s="22">
        <f t="shared" si="9"/>
        <v>462000</v>
      </c>
      <c r="R81" s="22">
        <f t="shared" si="9"/>
        <v>462000</v>
      </c>
    </row>
    <row r="82" spans="1:18" s="4" customFormat="1" ht="18.75" customHeight="1">
      <c r="A82" s="64"/>
      <c r="B82" s="65"/>
      <c r="C82" s="27" t="s">
        <v>88</v>
      </c>
      <c r="D82" s="37">
        <f t="shared" si="8"/>
        <v>437</v>
      </c>
      <c r="E82" s="38">
        <f aca="true" t="shared" si="10" ref="E82:R83">E85+E88+E91+E94+E97+E100+E103+E106+E109+E112</f>
        <v>25</v>
      </c>
      <c r="F82" s="38">
        <f t="shared" si="10"/>
        <v>175</v>
      </c>
      <c r="G82" s="38">
        <f t="shared" si="10"/>
        <v>127</v>
      </c>
      <c r="H82" s="38">
        <f t="shared" si="10"/>
        <v>10</v>
      </c>
      <c r="I82" s="38">
        <f t="shared" si="10"/>
        <v>20</v>
      </c>
      <c r="J82" s="38">
        <f t="shared" si="10"/>
        <v>35</v>
      </c>
      <c r="K82" s="38">
        <f t="shared" si="10"/>
        <v>45</v>
      </c>
      <c r="L82" s="38">
        <f t="shared" si="10"/>
        <v>0</v>
      </c>
      <c r="M82" s="38">
        <f t="shared" si="10"/>
        <v>0</v>
      </c>
      <c r="N82" s="38">
        <f t="shared" si="10"/>
        <v>0</v>
      </c>
      <c r="O82" s="38">
        <f t="shared" si="10"/>
        <v>0</v>
      </c>
      <c r="P82" s="38">
        <f t="shared" si="10"/>
        <v>0</v>
      </c>
      <c r="Q82" s="38">
        <f t="shared" si="10"/>
        <v>0</v>
      </c>
      <c r="R82" s="38">
        <f t="shared" si="10"/>
        <v>0</v>
      </c>
    </row>
    <row r="83" spans="1:18" s="4" customFormat="1" ht="30">
      <c r="A83" s="64"/>
      <c r="B83" s="65"/>
      <c r="C83" s="27" t="s">
        <v>89</v>
      </c>
      <c r="D83" s="21">
        <f t="shared" si="8"/>
        <v>394557</v>
      </c>
      <c r="E83" s="22">
        <f t="shared" si="10"/>
        <v>1680</v>
      </c>
      <c r="F83" s="22">
        <f t="shared" si="10"/>
        <v>10941</v>
      </c>
      <c r="G83" s="22">
        <f t="shared" si="10"/>
        <v>20197</v>
      </c>
      <c r="H83" s="22">
        <f t="shared" si="10"/>
        <v>21864</v>
      </c>
      <c r="I83" s="22">
        <f t="shared" si="10"/>
        <v>22784</v>
      </c>
      <c r="J83" s="22">
        <f t="shared" si="10"/>
        <v>30099</v>
      </c>
      <c r="K83" s="22">
        <f t="shared" si="10"/>
        <v>35874</v>
      </c>
      <c r="L83" s="22">
        <f t="shared" si="10"/>
        <v>35874</v>
      </c>
      <c r="M83" s="22">
        <f t="shared" si="10"/>
        <v>35874</v>
      </c>
      <c r="N83" s="22">
        <f t="shared" si="10"/>
        <v>35874</v>
      </c>
      <c r="O83" s="22">
        <f t="shared" si="10"/>
        <v>35874</v>
      </c>
      <c r="P83" s="22">
        <f t="shared" si="10"/>
        <v>35874</v>
      </c>
      <c r="Q83" s="22">
        <f t="shared" si="10"/>
        <v>35874</v>
      </c>
      <c r="R83" s="22">
        <f t="shared" si="10"/>
        <v>35874</v>
      </c>
    </row>
    <row r="84" spans="1:18" ht="30">
      <c r="A84" s="58" t="s">
        <v>61</v>
      </c>
      <c r="B84" s="60" t="s">
        <v>0</v>
      </c>
      <c r="C84" s="27" t="s">
        <v>90</v>
      </c>
      <c r="D84" s="23">
        <f t="shared" si="8"/>
        <v>1044300</v>
      </c>
      <c r="E84" s="24">
        <v>0</v>
      </c>
      <c r="F84" s="24">
        <v>42300</v>
      </c>
      <c r="G84" s="24">
        <v>83500</v>
      </c>
      <c r="H84" s="24">
        <v>83500</v>
      </c>
      <c r="I84" s="24">
        <v>83500</v>
      </c>
      <c r="J84" s="24">
        <v>83500</v>
      </c>
      <c r="K84" s="24">
        <v>83500</v>
      </c>
      <c r="L84" s="24">
        <v>83500</v>
      </c>
      <c r="M84" s="24">
        <v>83500</v>
      </c>
      <c r="N84" s="24">
        <v>83500</v>
      </c>
      <c r="O84" s="24">
        <v>83500</v>
      </c>
      <c r="P84" s="24">
        <v>83500</v>
      </c>
      <c r="Q84" s="24">
        <v>83500</v>
      </c>
      <c r="R84" s="24">
        <v>83500</v>
      </c>
    </row>
    <row r="85" spans="1:18" ht="15.75">
      <c r="A85" s="58"/>
      <c r="B85" s="60"/>
      <c r="C85" s="27" t="s">
        <v>88</v>
      </c>
      <c r="D85" s="29">
        <f t="shared" si="8"/>
        <v>67</v>
      </c>
      <c r="E85" s="28">
        <v>0</v>
      </c>
      <c r="F85" s="28">
        <v>67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</row>
    <row r="86" spans="1:18" ht="34.5" customHeight="1">
      <c r="A86" s="58"/>
      <c r="B86" s="60"/>
      <c r="C86" s="27" t="s">
        <v>89</v>
      </c>
      <c r="D86" s="23">
        <f t="shared" si="8"/>
        <v>81290</v>
      </c>
      <c r="E86" s="24">
        <v>0</v>
      </c>
      <c r="F86" s="24">
        <v>3290</v>
      </c>
      <c r="G86" s="24">
        <v>6500</v>
      </c>
      <c r="H86" s="24">
        <v>6500</v>
      </c>
      <c r="I86" s="24">
        <v>6500</v>
      </c>
      <c r="J86" s="24">
        <v>6500</v>
      </c>
      <c r="K86" s="24">
        <v>6500</v>
      </c>
      <c r="L86" s="24">
        <v>6500</v>
      </c>
      <c r="M86" s="24">
        <v>6500</v>
      </c>
      <c r="N86" s="24">
        <v>6500</v>
      </c>
      <c r="O86" s="24">
        <v>6500</v>
      </c>
      <c r="P86" s="24">
        <v>6500</v>
      </c>
      <c r="Q86" s="24">
        <v>6500</v>
      </c>
      <c r="R86" s="24">
        <v>6500</v>
      </c>
    </row>
    <row r="87" spans="1:18" ht="30">
      <c r="A87" s="58" t="s">
        <v>62</v>
      </c>
      <c r="B87" s="60" t="s">
        <v>13</v>
      </c>
      <c r="C87" s="27" t="s">
        <v>90</v>
      </c>
      <c r="D87" s="23">
        <f t="shared" si="8"/>
        <v>1455000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95000</v>
      </c>
      <c r="K87" s="24">
        <v>170000</v>
      </c>
      <c r="L87" s="24">
        <v>170000</v>
      </c>
      <c r="M87" s="24">
        <v>170000</v>
      </c>
      <c r="N87" s="24">
        <v>170000</v>
      </c>
      <c r="O87" s="24">
        <v>170000</v>
      </c>
      <c r="P87" s="24">
        <v>170000</v>
      </c>
      <c r="Q87" s="24">
        <v>170000</v>
      </c>
      <c r="R87" s="24">
        <v>170000</v>
      </c>
    </row>
    <row r="88" spans="1:18" ht="15.75">
      <c r="A88" s="58"/>
      <c r="B88" s="60"/>
      <c r="C88" s="27" t="s">
        <v>88</v>
      </c>
      <c r="D88" s="29">
        <f t="shared" si="8"/>
        <v>80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35</v>
      </c>
      <c r="K88" s="28">
        <v>45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</row>
    <row r="89" spans="1:18" ht="30">
      <c r="A89" s="58"/>
      <c r="B89" s="60"/>
      <c r="C89" s="27" t="s">
        <v>89</v>
      </c>
      <c r="D89" s="23">
        <f t="shared" si="8"/>
        <v>112035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7315</v>
      </c>
      <c r="K89" s="24">
        <v>13090</v>
      </c>
      <c r="L89" s="24">
        <v>13090</v>
      </c>
      <c r="M89" s="24">
        <v>13090</v>
      </c>
      <c r="N89" s="24">
        <v>13090</v>
      </c>
      <c r="O89" s="24">
        <v>13090</v>
      </c>
      <c r="P89" s="24">
        <v>13090</v>
      </c>
      <c r="Q89" s="24">
        <v>13090</v>
      </c>
      <c r="R89" s="24">
        <v>13090</v>
      </c>
    </row>
    <row r="90" spans="1:18" ht="30">
      <c r="A90" s="58" t="s">
        <v>63</v>
      </c>
      <c r="B90" s="60" t="s">
        <v>5</v>
      </c>
      <c r="C90" s="27" t="s">
        <v>90</v>
      </c>
      <c r="D90" s="23">
        <f t="shared" si="8"/>
        <v>965700</v>
      </c>
      <c r="E90" s="24">
        <v>21500</v>
      </c>
      <c r="F90" s="24">
        <v>44200</v>
      </c>
      <c r="G90" s="24">
        <v>75000</v>
      </c>
      <c r="H90" s="24">
        <v>75000</v>
      </c>
      <c r="I90" s="24">
        <v>75000</v>
      </c>
      <c r="J90" s="24">
        <v>75000</v>
      </c>
      <c r="K90" s="24">
        <v>75000</v>
      </c>
      <c r="L90" s="24">
        <v>75000</v>
      </c>
      <c r="M90" s="24">
        <v>75000</v>
      </c>
      <c r="N90" s="24">
        <v>75000</v>
      </c>
      <c r="O90" s="24">
        <v>75000</v>
      </c>
      <c r="P90" s="24">
        <v>75000</v>
      </c>
      <c r="Q90" s="24">
        <v>75000</v>
      </c>
      <c r="R90" s="24">
        <v>75000</v>
      </c>
    </row>
    <row r="91" spans="1:19" ht="24.75" customHeight="1">
      <c r="A91" s="58"/>
      <c r="B91" s="60"/>
      <c r="C91" s="27" t="s">
        <v>88</v>
      </c>
      <c r="D91" s="29">
        <f t="shared" si="8"/>
        <v>160</v>
      </c>
      <c r="E91" s="28">
        <v>25</v>
      </c>
      <c r="F91" s="28">
        <v>50</v>
      </c>
      <c r="G91" s="28">
        <v>85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30"/>
    </row>
    <row r="92" spans="1:18" ht="30">
      <c r="A92" s="58"/>
      <c r="B92" s="60"/>
      <c r="C92" s="27" t="s">
        <v>89</v>
      </c>
      <c r="D92" s="23">
        <f t="shared" si="8"/>
        <v>75330</v>
      </c>
      <c r="E92" s="24">
        <v>1680</v>
      </c>
      <c r="F92" s="24">
        <v>3450</v>
      </c>
      <c r="G92" s="24">
        <v>5850</v>
      </c>
      <c r="H92" s="24">
        <v>5850</v>
      </c>
      <c r="I92" s="24">
        <v>5850</v>
      </c>
      <c r="J92" s="24">
        <v>5850</v>
      </c>
      <c r="K92" s="24">
        <v>5850</v>
      </c>
      <c r="L92" s="24">
        <v>5850</v>
      </c>
      <c r="M92" s="24">
        <v>5850</v>
      </c>
      <c r="N92" s="24">
        <v>5850</v>
      </c>
      <c r="O92" s="24">
        <v>5850</v>
      </c>
      <c r="P92" s="24">
        <v>5850</v>
      </c>
      <c r="Q92" s="24">
        <v>5850</v>
      </c>
      <c r="R92" s="24">
        <v>5850</v>
      </c>
    </row>
    <row r="93" spans="1:18" ht="30">
      <c r="A93" s="58" t="s">
        <v>64</v>
      </c>
      <c r="B93" s="60" t="s">
        <v>6</v>
      </c>
      <c r="C93" s="27" t="s">
        <v>90</v>
      </c>
      <c r="D93" s="23">
        <f t="shared" si="8"/>
        <v>150500</v>
      </c>
      <c r="E93" s="24">
        <v>0</v>
      </c>
      <c r="F93" s="24">
        <v>6500</v>
      </c>
      <c r="G93" s="24">
        <v>12000</v>
      </c>
      <c r="H93" s="24">
        <v>12000</v>
      </c>
      <c r="I93" s="24">
        <v>12000</v>
      </c>
      <c r="J93" s="24">
        <v>12000</v>
      </c>
      <c r="K93" s="24">
        <v>12000</v>
      </c>
      <c r="L93" s="24">
        <v>12000</v>
      </c>
      <c r="M93" s="24">
        <v>12000</v>
      </c>
      <c r="N93" s="24">
        <v>12000</v>
      </c>
      <c r="O93" s="24">
        <v>12000</v>
      </c>
      <c r="P93" s="24">
        <v>12000</v>
      </c>
      <c r="Q93" s="24">
        <v>12000</v>
      </c>
      <c r="R93" s="24">
        <v>12000</v>
      </c>
    </row>
    <row r="94" spans="1:18" ht="24.75" customHeight="1">
      <c r="A94" s="58"/>
      <c r="B94" s="60"/>
      <c r="C94" s="27" t="s">
        <v>88</v>
      </c>
      <c r="D94" s="29">
        <f t="shared" si="8"/>
        <v>8</v>
      </c>
      <c r="E94" s="28">
        <v>0</v>
      </c>
      <c r="F94" s="28">
        <v>8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</row>
    <row r="95" spans="1:18" ht="30">
      <c r="A95" s="58"/>
      <c r="B95" s="60"/>
      <c r="C95" s="27" t="s">
        <v>89</v>
      </c>
      <c r="D95" s="23">
        <f t="shared" si="8"/>
        <v>11739</v>
      </c>
      <c r="E95" s="24">
        <v>0</v>
      </c>
      <c r="F95" s="24">
        <v>507</v>
      </c>
      <c r="G95" s="24">
        <v>936</v>
      </c>
      <c r="H95" s="24">
        <v>936</v>
      </c>
      <c r="I95" s="24">
        <v>936</v>
      </c>
      <c r="J95" s="24">
        <v>936</v>
      </c>
      <c r="K95" s="24">
        <v>936</v>
      </c>
      <c r="L95" s="24">
        <v>936</v>
      </c>
      <c r="M95" s="24">
        <v>936</v>
      </c>
      <c r="N95" s="24">
        <v>936</v>
      </c>
      <c r="O95" s="24">
        <v>936</v>
      </c>
      <c r="P95" s="24">
        <v>936</v>
      </c>
      <c r="Q95" s="24">
        <v>936</v>
      </c>
      <c r="R95" s="24">
        <v>936</v>
      </c>
    </row>
    <row r="96" spans="1:18" ht="30">
      <c r="A96" s="58" t="s">
        <v>65</v>
      </c>
      <c r="B96" s="60" t="s">
        <v>7</v>
      </c>
      <c r="C96" s="27" t="s">
        <v>90</v>
      </c>
      <c r="D96" s="23">
        <f aca="true" t="shared" si="11" ref="D96:D101">SUM(E96:R96)</f>
        <v>208000</v>
      </c>
      <c r="E96" s="24">
        <v>0</v>
      </c>
      <c r="F96" s="24">
        <v>16000</v>
      </c>
      <c r="G96" s="24">
        <v>16000</v>
      </c>
      <c r="H96" s="24">
        <v>16000</v>
      </c>
      <c r="I96" s="24">
        <v>16000</v>
      </c>
      <c r="J96" s="24">
        <v>16000</v>
      </c>
      <c r="K96" s="24">
        <v>16000</v>
      </c>
      <c r="L96" s="24">
        <v>16000</v>
      </c>
      <c r="M96" s="24">
        <v>16000</v>
      </c>
      <c r="N96" s="24">
        <v>16000</v>
      </c>
      <c r="O96" s="24">
        <v>16000</v>
      </c>
      <c r="P96" s="24">
        <v>16000</v>
      </c>
      <c r="Q96" s="24">
        <v>16000</v>
      </c>
      <c r="R96" s="24">
        <v>16000</v>
      </c>
    </row>
    <row r="97" spans="1:18" ht="24.75" customHeight="1">
      <c r="A97" s="58"/>
      <c r="B97" s="60"/>
      <c r="C97" s="27" t="s">
        <v>88</v>
      </c>
      <c r="D97" s="29">
        <f t="shared" si="11"/>
        <v>20</v>
      </c>
      <c r="E97" s="28">
        <v>0</v>
      </c>
      <c r="F97" s="28">
        <v>20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</row>
    <row r="98" spans="1:18" ht="30">
      <c r="A98" s="58"/>
      <c r="B98" s="60"/>
      <c r="C98" s="27" t="s">
        <v>89</v>
      </c>
      <c r="D98" s="23">
        <f t="shared" si="11"/>
        <v>16224</v>
      </c>
      <c r="E98" s="24">
        <v>0</v>
      </c>
      <c r="F98" s="24">
        <v>1248</v>
      </c>
      <c r="G98" s="24">
        <v>1248</v>
      </c>
      <c r="H98" s="24">
        <v>1248</v>
      </c>
      <c r="I98" s="24">
        <v>1248</v>
      </c>
      <c r="J98" s="24">
        <v>1248</v>
      </c>
      <c r="K98" s="24">
        <v>1248</v>
      </c>
      <c r="L98" s="24">
        <v>1248</v>
      </c>
      <c r="M98" s="24">
        <v>1248</v>
      </c>
      <c r="N98" s="24">
        <v>1248</v>
      </c>
      <c r="O98" s="24">
        <v>1248</v>
      </c>
      <c r="P98" s="24">
        <v>1248</v>
      </c>
      <c r="Q98" s="24">
        <v>1248</v>
      </c>
      <c r="R98" s="24">
        <v>1248</v>
      </c>
    </row>
    <row r="99" spans="1:18" ht="30">
      <c r="A99" s="58" t="s">
        <v>66</v>
      </c>
      <c r="B99" s="60" t="s">
        <v>8</v>
      </c>
      <c r="C99" s="27" t="s">
        <v>90</v>
      </c>
      <c r="D99" s="23">
        <f t="shared" si="11"/>
        <v>123100</v>
      </c>
      <c r="E99" s="24">
        <v>0</v>
      </c>
      <c r="F99" s="24">
        <v>4500</v>
      </c>
      <c r="G99" s="24">
        <v>8600</v>
      </c>
      <c r="H99" s="24">
        <v>10000</v>
      </c>
      <c r="I99" s="24">
        <v>10000</v>
      </c>
      <c r="J99" s="24">
        <v>10000</v>
      </c>
      <c r="K99" s="24">
        <v>10000</v>
      </c>
      <c r="L99" s="24">
        <v>10000</v>
      </c>
      <c r="M99" s="24">
        <v>10000</v>
      </c>
      <c r="N99" s="24">
        <v>10000</v>
      </c>
      <c r="O99" s="24">
        <v>10000</v>
      </c>
      <c r="P99" s="24">
        <v>10000</v>
      </c>
      <c r="Q99" s="24">
        <v>10000</v>
      </c>
      <c r="R99" s="24">
        <v>10000</v>
      </c>
    </row>
    <row r="100" spans="1:18" ht="24.75" customHeight="1">
      <c r="A100" s="58"/>
      <c r="B100" s="60"/>
      <c r="C100" s="27" t="s">
        <v>88</v>
      </c>
      <c r="D100" s="29">
        <f t="shared" si="11"/>
        <v>15</v>
      </c>
      <c r="E100" s="28">
        <v>0</v>
      </c>
      <c r="F100" s="28">
        <v>5</v>
      </c>
      <c r="G100" s="28">
        <v>10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</row>
    <row r="101" spans="1:18" ht="30">
      <c r="A101" s="58"/>
      <c r="B101" s="60"/>
      <c r="C101" s="27" t="s">
        <v>89</v>
      </c>
      <c r="D101" s="23">
        <f t="shared" si="11"/>
        <v>9601</v>
      </c>
      <c r="E101" s="24">
        <v>0</v>
      </c>
      <c r="F101" s="24">
        <v>351</v>
      </c>
      <c r="G101" s="24">
        <v>670</v>
      </c>
      <c r="H101" s="24">
        <v>780</v>
      </c>
      <c r="I101" s="24">
        <v>780</v>
      </c>
      <c r="J101" s="24">
        <v>780</v>
      </c>
      <c r="K101" s="24">
        <v>780</v>
      </c>
      <c r="L101" s="24">
        <v>780</v>
      </c>
      <c r="M101" s="24">
        <v>780</v>
      </c>
      <c r="N101" s="24">
        <v>780</v>
      </c>
      <c r="O101" s="24">
        <v>780</v>
      </c>
      <c r="P101" s="24">
        <v>780</v>
      </c>
      <c r="Q101" s="24">
        <v>780</v>
      </c>
      <c r="R101" s="24">
        <v>780</v>
      </c>
    </row>
    <row r="102" spans="1:18" ht="30">
      <c r="A102" s="58" t="s">
        <v>67</v>
      </c>
      <c r="B102" s="60" t="s">
        <v>9</v>
      </c>
      <c r="C102" s="27" t="s">
        <v>90</v>
      </c>
      <c r="D102" s="23">
        <f aca="true" t="shared" si="12" ref="D102:D107">SUM(E102:R102)</f>
        <v>217500</v>
      </c>
      <c r="E102" s="24">
        <v>0</v>
      </c>
      <c r="F102" s="24">
        <v>0</v>
      </c>
      <c r="G102" s="24">
        <v>8500</v>
      </c>
      <c r="H102" s="24">
        <v>19000</v>
      </c>
      <c r="I102" s="24">
        <v>19000</v>
      </c>
      <c r="J102" s="24">
        <v>19000</v>
      </c>
      <c r="K102" s="24">
        <v>19000</v>
      </c>
      <c r="L102" s="24">
        <v>19000</v>
      </c>
      <c r="M102" s="24">
        <v>19000</v>
      </c>
      <c r="N102" s="24">
        <v>19000</v>
      </c>
      <c r="O102" s="24">
        <v>19000</v>
      </c>
      <c r="P102" s="24">
        <v>19000</v>
      </c>
      <c r="Q102" s="24">
        <v>19000</v>
      </c>
      <c r="R102" s="24">
        <v>19000</v>
      </c>
    </row>
    <row r="103" spans="1:18" ht="24.75" customHeight="1">
      <c r="A103" s="58"/>
      <c r="B103" s="60"/>
      <c r="C103" s="27" t="s">
        <v>88</v>
      </c>
      <c r="D103" s="29">
        <f t="shared" si="12"/>
        <v>12</v>
      </c>
      <c r="E103" s="28">
        <v>0</v>
      </c>
      <c r="F103" s="28">
        <v>5</v>
      </c>
      <c r="G103" s="28">
        <v>7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</row>
    <row r="104" spans="1:18" ht="30">
      <c r="A104" s="58"/>
      <c r="B104" s="60"/>
      <c r="C104" s="27" t="s">
        <v>89</v>
      </c>
      <c r="D104" s="23">
        <v>0</v>
      </c>
      <c r="E104" s="24">
        <v>0</v>
      </c>
      <c r="F104" s="24">
        <v>0</v>
      </c>
      <c r="G104" s="24">
        <v>663</v>
      </c>
      <c r="H104" s="24">
        <v>1480</v>
      </c>
      <c r="I104" s="24">
        <v>1480</v>
      </c>
      <c r="J104" s="24">
        <v>1480</v>
      </c>
      <c r="K104" s="24">
        <v>1480</v>
      </c>
      <c r="L104" s="24">
        <v>1480</v>
      </c>
      <c r="M104" s="24">
        <v>1480</v>
      </c>
      <c r="N104" s="24">
        <v>1480</v>
      </c>
      <c r="O104" s="24">
        <v>1480</v>
      </c>
      <c r="P104" s="24">
        <v>1480</v>
      </c>
      <c r="Q104" s="24">
        <v>1480</v>
      </c>
      <c r="R104" s="24">
        <v>1480</v>
      </c>
    </row>
    <row r="105" spans="1:18" ht="30">
      <c r="A105" s="58" t="s">
        <v>68</v>
      </c>
      <c r="B105" s="60" t="s">
        <v>12</v>
      </c>
      <c r="C105" s="27" t="s">
        <v>90</v>
      </c>
      <c r="D105" s="23">
        <f t="shared" si="12"/>
        <v>480400</v>
      </c>
      <c r="E105" s="24">
        <v>0</v>
      </c>
      <c r="F105" s="24">
        <v>18400</v>
      </c>
      <c r="G105" s="24">
        <v>38500</v>
      </c>
      <c r="H105" s="24">
        <v>38500</v>
      </c>
      <c r="I105" s="24">
        <v>38500</v>
      </c>
      <c r="J105" s="24">
        <v>38500</v>
      </c>
      <c r="K105" s="24">
        <v>38500</v>
      </c>
      <c r="L105" s="24">
        <v>38500</v>
      </c>
      <c r="M105" s="24">
        <v>38500</v>
      </c>
      <c r="N105" s="24">
        <v>38500</v>
      </c>
      <c r="O105" s="24">
        <v>38500</v>
      </c>
      <c r="P105" s="24">
        <v>38500</v>
      </c>
      <c r="Q105" s="24">
        <v>38500</v>
      </c>
      <c r="R105" s="24">
        <v>38500</v>
      </c>
    </row>
    <row r="106" spans="1:18" ht="24.75" customHeight="1">
      <c r="A106" s="58"/>
      <c r="B106" s="60"/>
      <c r="C106" s="27" t="s">
        <v>88</v>
      </c>
      <c r="D106" s="29">
        <f t="shared" si="12"/>
        <v>25</v>
      </c>
      <c r="E106" s="28">
        <v>0</v>
      </c>
      <c r="F106" s="28">
        <v>10</v>
      </c>
      <c r="G106" s="28">
        <v>15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</row>
    <row r="107" spans="1:18" ht="30">
      <c r="A107" s="58"/>
      <c r="B107" s="60"/>
      <c r="C107" s="27" t="s">
        <v>89</v>
      </c>
      <c r="D107" s="23">
        <f t="shared" si="12"/>
        <v>37555</v>
      </c>
      <c r="E107" s="24">
        <v>0</v>
      </c>
      <c r="F107" s="24">
        <v>1435</v>
      </c>
      <c r="G107" s="24">
        <v>3010</v>
      </c>
      <c r="H107" s="24">
        <v>3010</v>
      </c>
      <c r="I107" s="24">
        <v>3010</v>
      </c>
      <c r="J107" s="24">
        <v>3010</v>
      </c>
      <c r="K107" s="24">
        <v>3010</v>
      </c>
      <c r="L107" s="24">
        <v>3010</v>
      </c>
      <c r="M107" s="24">
        <v>3010</v>
      </c>
      <c r="N107" s="24">
        <v>3010</v>
      </c>
      <c r="O107" s="24">
        <v>3010</v>
      </c>
      <c r="P107" s="24">
        <v>3010</v>
      </c>
      <c r="Q107" s="24">
        <v>3010</v>
      </c>
      <c r="R107" s="24">
        <v>3010</v>
      </c>
    </row>
    <row r="108" spans="1:18" ht="30">
      <c r="A108" s="58" t="s">
        <v>69</v>
      </c>
      <c r="B108" s="60" t="s">
        <v>10</v>
      </c>
      <c r="C108" s="27" t="s">
        <v>90</v>
      </c>
      <c r="D108" s="23">
        <f aca="true" t="shared" si="13" ref="D108:D113">SUM(E108:R108)</f>
        <v>219500</v>
      </c>
      <c r="E108" s="24">
        <v>0</v>
      </c>
      <c r="F108" s="24">
        <v>0</v>
      </c>
      <c r="G108" s="24">
        <v>0</v>
      </c>
      <c r="H108" s="24">
        <v>9500</v>
      </c>
      <c r="I108" s="24">
        <v>21000</v>
      </c>
      <c r="J108" s="24">
        <v>21000</v>
      </c>
      <c r="K108" s="24">
        <v>21000</v>
      </c>
      <c r="L108" s="24">
        <v>21000</v>
      </c>
      <c r="M108" s="24">
        <v>21000</v>
      </c>
      <c r="N108" s="24">
        <v>21000</v>
      </c>
      <c r="O108" s="24">
        <v>21000</v>
      </c>
      <c r="P108" s="24">
        <v>21000</v>
      </c>
      <c r="Q108" s="24">
        <v>21000</v>
      </c>
      <c r="R108" s="24">
        <v>21000</v>
      </c>
    </row>
    <row r="109" spans="1:18" ht="24.75" customHeight="1">
      <c r="A109" s="58"/>
      <c r="B109" s="60"/>
      <c r="C109" s="27" t="s">
        <v>88</v>
      </c>
      <c r="D109" s="29">
        <f t="shared" si="13"/>
        <v>30</v>
      </c>
      <c r="E109" s="28">
        <v>0</v>
      </c>
      <c r="F109" s="28">
        <v>0</v>
      </c>
      <c r="G109" s="28">
        <v>0</v>
      </c>
      <c r="H109" s="28">
        <v>10</v>
      </c>
      <c r="I109" s="28">
        <v>20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</row>
    <row r="110" spans="1:18" ht="30">
      <c r="A110" s="58"/>
      <c r="B110" s="60"/>
      <c r="C110" s="27" t="s">
        <v>89</v>
      </c>
      <c r="D110" s="23">
        <f t="shared" si="13"/>
        <v>17340</v>
      </c>
      <c r="E110" s="24">
        <v>0</v>
      </c>
      <c r="F110" s="24">
        <v>0</v>
      </c>
      <c r="G110" s="24">
        <v>0</v>
      </c>
      <c r="H110" s="24">
        <v>740</v>
      </c>
      <c r="I110" s="24">
        <v>1660</v>
      </c>
      <c r="J110" s="24">
        <v>1660</v>
      </c>
      <c r="K110" s="24">
        <v>1660</v>
      </c>
      <c r="L110" s="24">
        <v>1660</v>
      </c>
      <c r="M110" s="24">
        <v>1660</v>
      </c>
      <c r="N110" s="24">
        <v>1660</v>
      </c>
      <c r="O110" s="24">
        <v>1660</v>
      </c>
      <c r="P110" s="24">
        <v>1660</v>
      </c>
      <c r="Q110" s="24">
        <v>1660</v>
      </c>
      <c r="R110" s="24">
        <v>1660</v>
      </c>
    </row>
    <row r="111" spans="1:18" ht="30">
      <c r="A111" s="58" t="s">
        <v>70</v>
      </c>
      <c r="B111" s="60" t="s">
        <v>11</v>
      </c>
      <c r="C111" s="27" t="s">
        <v>90</v>
      </c>
      <c r="D111" s="23">
        <f t="shared" si="13"/>
        <v>212500</v>
      </c>
      <c r="E111" s="24">
        <v>0</v>
      </c>
      <c r="F111" s="24">
        <v>8500</v>
      </c>
      <c r="G111" s="24">
        <v>17000</v>
      </c>
      <c r="H111" s="24">
        <v>17000</v>
      </c>
      <c r="I111" s="24">
        <v>17000</v>
      </c>
      <c r="J111" s="24">
        <v>17000</v>
      </c>
      <c r="K111" s="24">
        <v>17000</v>
      </c>
      <c r="L111" s="24">
        <v>17000</v>
      </c>
      <c r="M111" s="24">
        <v>17000</v>
      </c>
      <c r="N111" s="24">
        <v>17000</v>
      </c>
      <c r="O111" s="24">
        <v>17000</v>
      </c>
      <c r="P111" s="24">
        <v>17000</v>
      </c>
      <c r="Q111" s="24">
        <v>17000</v>
      </c>
      <c r="R111" s="24">
        <v>17000</v>
      </c>
    </row>
    <row r="112" spans="1:18" ht="24.75" customHeight="1">
      <c r="A112" s="58"/>
      <c r="B112" s="60"/>
      <c r="C112" s="27" t="s">
        <v>88</v>
      </c>
      <c r="D112" s="29">
        <f t="shared" si="13"/>
        <v>20</v>
      </c>
      <c r="E112" s="28">
        <v>0</v>
      </c>
      <c r="F112" s="28">
        <v>10</v>
      </c>
      <c r="G112" s="28">
        <v>10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</row>
    <row r="113" spans="1:18" ht="30">
      <c r="A113" s="58"/>
      <c r="B113" s="60"/>
      <c r="C113" s="27" t="s">
        <v>89</v>
      </c>
      <c r="D113" s="23">
        <f t="shared" si="13"/>
        <v>16500</v>
      </c>
      <c r="E113" s="24">
        <v>0</v>
      </c>
      <c r="F113" s="24">
        <v>660</v>
      </c>
      <c r="G113" s="24">
        <v>1320</v>
      </c>
      <c r="H113" s="24">
        <v>1320</v>
      </c>
      <c r="I113" s="24">
        <v>1320</v>
      </c>
      <c r="J113" s="24">
        <v>1320</v>
      </c>
      <c r="K113" s="24">
        <v>1320</v>
      </c>
      <c r="L113" s="24">
        <v>1320</v>
      </c>
      <c r="M113" s="24">
        <v>1320</v>
      </c>
      <c r="N113" s="24">
        <v>1320</v>
      </c>
      <c r="O113" s="24">
        <v>1320</v>
      </c>
      <c r="P113" s="24">
        <v>1320</v>
      </c>
      <c r="Q113" s="24">
        <v>1320</v>
      </c>
      <c r="R113" s="24">
        <v>1320</v>
      </c>
    </row>
    <row r="114" spans="1:18" s="1" customFormat="1" ht="28.5">
      <c r="A114" s="56">
        <v>3</v>
      </c>
      <c r="B114" s="57" t="s">
        <v>14</v>
      </c>
      <c r="C114" s="26" t="s">
        <v>90</v>
      </c>
      <c r="D114" s="19">
        <f>E114+F114+G114+H114+I114+J114+K114+L114+M114+N114+O114+P114+Q114+R114</f>
        <v>731550</v>
      </c>
      <c r="E114" s="25">
        <f aca="true" t="shared" si="14" ref="E114:F116">E117+E120+E123+E126+E129+E132+E135+E138</f>
        <v>0</v>
      </c>
      <c r="F114" s="25">
        <f t="shared" si="14"/>
        <v>3500</v>
      </c>
      <c r="G114" s="25">
        <f aca="true" t="shared" si="15" ref="G114:R114">G120+G123+G126+G129+G132+G135+G138</f>
        <v>10750</v>
      </c>
      <c r="H114" s="25">
        <f t="shared" si="15"/>
        <v>25900</v>
      </c>
      <c r="I114" s="25">
        <f t="shared" si="15"/>
        <v>42050</v>
      </c>
      <c r="J114" s="25">
        <f t="shared" si="15"/>
        <v>50780</v>
      </c>
      <c r="K114" s="25">
        <f t="shared" si="15"/>
        <v>51170</v>
      </c>
      <c r="L114" s="25">
        <f t="shared" si="15"/>
        <v>51400</v>
      </c>
      <c r="M114" s="25">
        <f t="shared" si="15"/>
        <v>64000</v>
      </c>
      <c r="N114" s="25">
        <f t="shared" si="15"/>
        <v>86400</v>
      </c>
      <c r="O114" s="25">
        <f t="shared" si="15"/>
        <v>86400</v>
      </c>
      <c r="P114" s="25">
        <f t="shared" si="15"/>
        <v>86400</v>
      </c>
      <c r="Q114" s="25">
        <f t="shared" si="15"/>
        <v>86400</v>
      </c>
      <c r="R114" s="25">
        <f t="shared" si="15"/>
        <v>86400</v>
      </c>
    </row>
    <row r="115" spans="1:18" s="1" customFormat="1" ht="15.75">
      <c r="A115" s="56"/>
      <c r="B115" s="57"/>
      <c r="C115" s="26" t="s">
        <v>88</v>
      </c>
      <c r="D115" s="35">
        <f>E115+F115+G115+H115+I115+J115+K115+L115+M115+N115+O115+P115+Q115+R115</f>
        <v>110</v>
      </c>
      <c r="E115" s="36">
        <f t="shared" si="14"/>
        <v>0</v>
      </c>
      <c r="F115" s="36">
        <f t="shared" si="14"/>
        <v>10</v>
      </c>
      <c r="G115" s="36">
        <f aca="true" t="shared" si="16" ref="G115:R115">G121+G124+G127+G130+G133+G136+G139</f>
        <v>20</v>
      </c>
      <c r="H115" s="36">
        <f t="shared" si="16"/>
        <v>29</v>
      </c>
      <c r="I115" s="36">
        <f t="shared" si="16"/>
        <v>18</v>
      </c>
      <c r="J115" s="36">
        <f t="shared" si="16"/>
        <v>15</v>
      </c>
      <c r="K115" s="36">
        <f t="shared" si="16"/>
        <v>3</v>
      </c>
      <c r="L115" s="36">
        <f t="shared" si="16"/>
        <v>0</v>
      </c>
      <c r="M115" s="36">
        <f t="shared" si="16"/>
        <v>15</v>
      </c>
      <c r="N115" s="36">
        <f t="shared" si="16"/>
        <v>0</v>
      </c>
      <c r="O115" s="36">
        <f t="shared" si="16"/>
        <v>0</v>
      </c>
      <c r="P115" s="36">
        <f t="shared" si="16"/>
        <v>0</v>
      </c>
      <c r="Q115" s="36">
        <f t="shared" si="16"/>
        <v>0</v>
      </c>
      <c r="R115" s="36">
        <f t="shared" si="16"/>
        <v>0</v>
      </c>
    </row>
    <row r="116" spans="1:18" s="1" customFormat="1" ht="28.5">
      <c r="A116" s="56"/>
      <c r="B116" s="57"/>
      <c r="C116" s="26" t="s">
        <v>89</v>
      </c>
      <c r="D116" s="19">
        <f aca="true" t="shared" si="17" ref="D116:D134">E116+F116+G116+H116+I116+J116+K116+L116+M116+N116+O116+P116+Q116+R116</f>
        <v>57124</v>
      </c>
      <c r="E116" s="25">
        <f t="shared" si="14"/>
        <v>0</v>
      </c>
      <c r="F116" s="25">
        <f t="shared" si="14"/>
        <v>270</v>
      </c>
      <c r="G116" s="25">
        <f aca="true" t="shared" si="18" ref="G116:R116">G122+G125+G128+G131+G134+G137+G140</f>
        <v>835</v>
      </c>
      <c r="H116" s="25">
        <f t="shared" si="18"/>
        <v>2105</v>
      </c>
      <c r="I116" s="25">
        <f t="shared" si="18"/>
        <v>3278</v>
      </c>
      <c r="J116" s="25">
        <f t="shared" si="18"/>
        <v>3960</v>
      </c>
      <c r="K116" s="25">
        <f t="shared" si="18"/>
        <v>3990</v>
      </c>
      <c r="L116" s="25">
        <f t="shared" si="18"/>
        <v>4008</v>
      </c>
      <c r="M116" s="25">
        <f t="shared" si="18"/>
        <v>4988</v>
      </c>
      <c r="N116" s="25">
        <f t="shared" si="18"/>
        <v>6738</v>
      </c>
      <c r="O116" s="25">
        <f t="shared" si="18"/>
        <v>6738</v>
      </c>
      <c r="P116" s="25">
        <f t="shared" si="18"/>
        <v>6738</v>
      </c>
      <c r="Q116" s="25">
        <f t="shared" si="18"/>
        <v>6738</v>
      </c>
      <c r="R116" s="25">
        <f t="shared" si="18"/>
        <v>6738</v>
      </c>
    </row>
    <row r="117" spans="1:18" s="1" customFormat="1" ht="30">
      <c r="A117" s="44" t="s">
        <v>71</v>
      </c>
      <c r="B117" s="46" t="s">
        <v>21</v>
      </c>
      <c r="C117" s="27" t="s">
        <v>90</v>
      </c>
      <c r="D117" s="20">
        <f t="shared" si="17"/>
        <v>89900</v>
      </c>
      <c r="E117" s="20">
        <v>0</v>
      </c>
      <c r="F117" s="20">
        <v>3500</v>
      </c>
      <c r="G117" s="20">
        <v>7200</v>
      </c>
      <c r="H117" s="20">
        <v>7200</v>
      </c>
      <c r="I117" s="20">
        <v>7200</v>
      </c>
      <c r="J117" s="20">
        <v>7200</v>
      </c>
      <c r="K117" s="20">
        <v>7200</v>
      </c>
      <c r="L117" s="20">
        <v>7200</v>
      </c>
      <c r="M117" s="20">
        <v>7200</v>
      </c>
      <c r="N117" s="20">
        <v>7200</v>
      </c>
      <c r="O117" s="20">
        <v>7200</v>
      </c>
      <c r="P117" s="20">
        <v>7200</v>
      </c>
      <c r="Q117" s="20">
        <v>7200</v>
      </c>
      <c r="R117" s="20">
        <v>7200</v>
      </c>
    </row>
    <row r="118" spans="1:18" s="1" customFormat="1" ht="24.75" customHeight="1">
      <c r="A118" s="49"/>
      <c r="B118" s="46"/>
      <c r="C118" s="27" t="s">
        <v>88</v>
      </c>
      <c r="D118" s="34">
        <f t="shared" si="17"/>
        <v>25</v>
      </c>
      <c r="E118" s="34">
        <v>0</v>
      </c>
      <c r="F118" s="34">
        <v>10</v>
      </c>
      <c r="G118" s="34">
        <v>15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</row>
    <row r="119" spans="1:18" s="1" customFormat="1" ht="30">
      <c r="A119" s="49"/>
      <c r="B119" s="46"/>
      <c r="C119" s="27" t="s">
        <v>89</v>
      </c>
      <c r="D119" s="20">
        <f t="shared" si="17"/>
        <v>6990</v>
      </c>
      <c r="E119" s="20">
        <v>0</v>
      </c>
      <c r="F119" s="20">
        <v>270</v>
      </c>
      <c r="G119" s="20">
        <v>560</v>
      </c>
      <c r="H119" s="20">
        <v>560</v>
      </c>
      <c r="I119" s="20">
        <v>560</v>
      </c>
      <c r="J119" s="20">
        <v>560</v>
      </c>
      <c r="K119" s="20">
        <v>560</v>
      </c>
      <c r="L119" s="20">
        <v>560</v>
      </c>
      <c r="M119" s="20">
        <v>560</v>
      </c>
      <c r="N119" s="20">
        <v>560</v>
      </c>
      <c r="O119" s="20">
        <v>560</v>
      </c>
      <c r="P119" s="20">
        <v>560</v>
      </c>
      <c r="Q119" s="20">
        <v>560</v>
      </c>
      <c r="R119" s="20">
        <v>560</v>
      </c>
    </row>
    <row r="120" spans="1:18" s="1" customFormat="1" ht="30">
      <c r="A120" s="44" t="s">
        <v>73</v>
      </c>
      <c r="B120" s="46" t="s">
        <v>85</v>
      </c>
      <c r="C120" s="27" t="s">
        <v>90</v>
      </c>
      <c r="D120" s="20">
        <f t="shared" si="17"/>
        <v>141200</v>
      </c>
      <c r="E120" s="20">
        <v>0</v>
      </c>
      <c r="F120" s="20">
        <v>0</v>
      </c>
      <c r="G120" s="20">
        <v>0</v>
      </c>
      <c r="H120" s="20">
        <v>6200</v>
      </c>
      <c r="I120" s="20">
        <v>13500</v>
      </c>
      <c r="J120" s="20">
        <v>13500</v>
      </c>
      <c r="K120" s="20">
        <v>13500</v>
      </c>
      <c r="L120" s="20">
        <v>13500</v>
      </c>
      <c r="M120" s="20">
        <v>13500</v>
      </c>
      <c r="N120" s="20">
        <v>13500</v>
      </c>
      <c r="O120" s="20">
        <v>13500</v>
      </c>
      <c r="P120" s="20">
        <v>13500</v>
      </c>
      <c r="Q120" s="20">
        <v>13500</v>
      </c>
      <c r="R120" s="20">
        <v>13500</v>
      </c>
    </row>
    <row r="121" spans="1:18" s="1" customFormat="1" ht="24.75" customHeight="1">
      <c r="A121" s="45"/>
      <c r="B121" s="46"/>
      <c r="C121" s="27" t="s">
        <v>88</v>
      </c>
      <c r="D121" s="34">
        <f t="shared" si="17"/>
        <v>10</v>
      </c>
      <c r="E121" s="34">
        <v>0</v>
      </c>
      <c r="F121" s="34">
        <v>0</v>
      </c>
      <c r="G121" s="34">
        <v>0</v>
      </c>
      <c r="H121" s="34">
        <v>10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</row>
    <row r="122" spans="1:18" s="1" customFormat="1" ht="30">
      <c r="A122" s="45"/>
      <c r="B122" s="46"/>
      <c r="C122" s="27" t="s">
        <v>89</v>
      </c>
      <c r="D122" s="20">
        <f t="shared" si="17"/>
        <v>10980</v>
      </c>
      <c r="E122" s="20">
        <v>0</v>
      </c>
      <c r="F122" s="20">
        <v>0</v>
      </c>
      <c r="G122" s="20">
        <v>0</v>
      </c>
      <c r="H122" s="20">
        <v>480</v>
      </c>
      <c r="I122" s="20">
        <v>1050</v>
      </c>
      <c r="J122" s="20">
        <v>1050</v>
      </c>
      <c r="K122" s="20">
        <v>1050</v>
      </c>
      <c r="L122" s="20">
        <v>1050</v>
      </c>
      <c r="M122" s="20">
        <v>1050</v>
      </c>
      <c r="N122" s="20">
        <v>1050</v>
      </c>
      <c r="O122" s="20">
        <v>1050</v>
      </c>
      <c r="P122" s="20">
        <v>1050</v>
      </c>
      <c r="Q122" s="20">
        <v>1050</v>
      </c>
      <c r="R122" s="20">
        <v>1050</v>
      </c>
    </row>
    <row r="123" spans="1:18" s="1" customFormat="1" ht="30">
      <c r="A123" s="49" t="s">
        <v>74</v>
      </c>
      <c r="B123" s="46" t="s">
        <v>15</v>
      </c>
      <c r="C123" s="27" t="s">
        <v>90</v>
      </c>
      <c r="D123" s="20">
        <f t="shared" si="17"/>
        <v>25500</v>
      </c>
      <c r="E123" s="20">
        <v>0</v>
      </c>
      <c r="F123" s="20">
        <v>0</v>
      </c>
      <c r="G123" s="20">
        <v>1300</v>
      </c>
      <c r="H123" s="20">
        <v>2200</v>
      </c>
      <c r="I123" s="20">
        <v>2200</v>
      </c>
      <c r="J123" s="20">
        <v>2200</v>
      </c>
      <c r="K123" s="20">
        <v>2200</v>
      </c>
      <c r="L123" s="20">
        <v>2200</v>
      </c>
      <c r="M123" s="20">
        <v>2200</v>
      </c>
      <c r="N123" s="20">
        <v>2200</v>
      </c>
      <c r="O123" s="20">
        <v>2200</v>
      </c>
      <c r="P123" s="20">
        <v>2200</v>
      </c>
      <c r="Q123" s="20">
        <v>2200</v>
      </c>
      <c r="R123" s="20">
        <v>2200</v>
      </c>
    </row>
    <row r="124" spans="1:18" s="1" customFormat="1" ht="24.75" customHeight="1">
      <c r="A124" s="49"/>
      <c r="B124" s="46"/>
      <c r="C124" s="27" t="s">
        <v>88</v>
      </c>
      <c r="D124" s="34">
        <f t="shared" si="17"/>
        <v>5</v>
      </c>
      <c r="E124" s="34">
        <v>0</v>
      </c>
      <c r="F124" s="34">
        <v>0</v>
      </c>
      <c r="G124" s="34">
        <v>5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</row>
    <row r="125" spans="1:18" s="1" customFormat="1" ht="30">
      <c r="A125" s="49"/>
      <c r="B125" s="46"/>
      <c r="C125" s="27" t="s">
        <v>89</v>
      </c>
      <c r="D125" s="20">
        <f t="shared" si="17"/>
        <v>2025</v>
      </c>
      <c r="E125" s="20">
        <v>0</v>
      </c>
      <c r="F125" s="20">
        <v>0</v>
      </c>
      <c r="G125" s="20">
        <v>100</v>
      </c>
      <c r="H125" s="20">
        <v>175</v>
      </c>
      <c r="I125" s="20">
        <v>175</v>
      </c>
      <c r="J125" s="20">
        <v>175</v>
      </c>
      <c r="K125" s="20">
        <v>175</v>
      </c>
      <c r="L125" s="20">
        <v>175</v>
      </c>
      <c r="M125" s="20">
        <v>175</v>
      </c>
      <c r="N125" s="20">
        <v>175</v>
      </c>
      <c r="O125" s="20">
        <v>175</v>
      </c>
      <c r="P125" s="20">
        <v>175</v>
      </c>
      <c r="Q125" s="20">
        <v>175</v>
      </c>
      <c r="R125" s="20">
        <v>175</v>
      </c>
    </row>
    <row r="126" spans="1:18" s="1" customFormat="1" ht="30">
      <c r="A126" s="44" t="s">
        <v>75</v>
      </c>
      <c r="B126" s="46" t="s">
        <v>16</v>
      </c>
      <c r="C126" s="27" t="s">
        <v>90</v>
      </c>
      <c r="D126" s="20">
        <f t="shared" si="17"/>
        <v>19650</v>
      </c>
      <c r="E126" s="20">
        <v>0</v>
      </c>
      <c r="F126" s="20">
        <v>0</v>
      </c>
      <c r="G126" s="20">
        <v>950</v>
      </c>
      <c r="H126" s="20">
        <v>1700</v>
      </c>
      <c r="I126" s="20">
        <v>1700</v>
      </c>
      <c r="J126" s="20">
        <v>1700</v>
      </c>
      <c r="K126" s="20">
        <v>1700</v>
      </c>
      <c r="L126" s="20">
        <v>1700</v>
      </c>
      <c r="M126" s="20">
        <v>1700</v>
      </c>
      <c r="N126" s="20">
        <v>1700</v>
      </c>
      <c r="O126" s="20">
        <v>1700</v>
      </c>
      <c r="P126" s="20">
        <v>1700</v>
      </c>
      <c r="Q126" s="20">
        <v>1700</v>
      </c>
      <c r="R126" s="20">
        <v>1700</v>
      </c>
    </row>
    <row r="127" spans="1:18" s="1" customFormat="1" ht="24.75" customHeight="1">
      <c r="A127" s="45"/>
      <c r="B127" s="46"/>
      <c r="C127" s="27" t="s">
        <v>88</v>
      </c>
      <c r="D127" s="34">
        <f t="shared" si="17"/>
        <v>4</v>
      </c>
      <c r="E127" s="34">
        <v>0</v>
      </c>
      <c r="F127" s="34">
        <v>0</v>
      </c>
      <c r="G127" s="34">
        <v>0</v>
      </c>
      <c r="H127" s="34">
        <v>4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</row>
    <row r="128" spans="1:18" s="1" customFormat="1" ht="30">
      <c r="A128" s="45"/>
      <c r="B128" s="46"/>
      <c r="C128" s="27" t="s">
        <v>89</v>
      </c>
      <c r="D128" s="20">
        <f t="shared" si="17"/>
        <v>1505</v>
      </c>
      <c r="E128" s="20">
        <v>0</v>
      </c>
      <c r="F128" s="20">
        <v>0</v>
      </c>
      <c r="G128" s="20">
        <v>75</v>
      </c>
      <c r="H128" s="20">
        <v>130</v>
      </c>
      <c r="I128" s="20">
        <v>130</v>
      </c>
      <c r="J128" s="20">
        <v>130</v>
      </c>
      <c r="K128" s="20">
        <v>130</v>
      </c>
      <c r="L128" s="20">
        <v>130</v>
      </c>
      <c r="M128" s="20">
        <v>130</v>
      </c>
      <c r="N128" s="20">
        <v>130</v>
      </c>
      <c r="O128" s="20">
        <v>130</v>
      </c>
      <c r="P128" s="20">
        <v>130</v>
      </c>
      <c r="Q128" s="20">
        <v>130</v>
      </c>
      <c r="R128" s="20">
        <v>130</v>
      </c>
    </row>
    <row r="129" spans="1:18" s="1" customFormat="1" ht="30">
      <c r="A129" s="49" t="s">
        <v>76</v>
      </c>
      <c r="B129" s="46" t="s">
        <v>17</v>
      </c>
      <c r="C129" s="27" t="s">
        <v>90</v>
      </c>
      <c r="D129" s="20">
        <f t="shared" si="17"/>
        <v>5570</v>
      </c>
      <c r="E129" s="20">
        <v>0</v>
      </c>
      <c r="F129" s="20">
        <v>0</v>
      </c>
      <c r="G129" s="20">
        <v>0</v>
      </c>
      <c r="H129" s="20">
        <v>0</v>
      </c>
      <c r="I129" s="20">
        <v>350</v>
      </c>
      <c r="J129" s="20">
        <v>580</v>
      </c>
      <c r="K129" s="20">
        <v>580</v>
      </c>
      <c r="L129" s="20">
        <v>580</v>
      </c>
      <c r="M129" s="20">
        <v>580</v>
      </c>
      <c r="N129" s="20">
        <v>580</v>
      </c>
      <c r="O129" s="20">
        <v>580</v>
      </c>
      <c r="P129" s="20">
        <v>580</v>
      </c>
      <c r="Q129" s="20">
        <v>580</v>
      </c>
      <c r="R129" s="20">
        <v>580</v>
      </c>
    </row>
    <row r="130" spans="1:18" s="1" customFormat="1" ht="15.75">
      <c r="A130" s="49"/>
      <c r="B130" s="46"/>
      <c r="C130" s="27" t="s">
        <v>88</v>
      </c>
      <c r="D130" s="34">
        <f t="shared" si="17"/>
        <v>3</v>
      </c>
      <c r="E130" s="34">
        <v>0</v>
      </c>
      <c r="F130" s="34">
        <v>0</v>
      </c>
      <c r="G130" s="34">
        <v>0</v>
      </c>
      <c r="H130" s="34">
        <v>0</v>
      </c>
      <c r="I130" s="34">
        <v>3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</row>
    <row r="131" spans="1:18" s="1" customFormat="1" ht="30">
      <c r="A131" s="49"/>
      <c r="B131" s="46"/>
      <c r="C131" s="27" t="s">
        <v>89</v>
      </c>
      <c r="D131" s="20">
        <f t="shared" si="17"/>
        <v>433</v>
      </c>
      <c r="E131" s="20">
        <v>0</v>
      </c>
      <c r="F131" s="20">
        <v>0</v>
      </c>
      <c r="G131" s="20">
        <v>0</v>
      </c>
      <c r="H131" s="20">
        <v>0</v>
      </c>
      <c r="I131" s="20">
        <v>28</v>
      </c>
      <c r="J131" s="20">
        <v>45</v>
      </c>
      <c r="K131" s="20">
        <v>45</v>
      </c>
      <c r="L131" s="20">
        <v>45</v>
      </c>
      <c r="M131" s="20">
        <v>45</v>
      </c>
      <c r="N131" s="20">
        <v>45</v>
      </c>
      <c r="O131" s="20">
        <v>45</v>
      </c>
      <c r="P131" s="20">
        <v>45</v>
      </c>
      <c r="Q131" s="20">
        <v>45</v>
      </c>
      <c r="R131" s="20">
        <v>45</v>
      </c>
    </row>
    <row r="132" spans="1:18" s="1" customFormat="1" ht="30">
      <c r="A132" s="44" t="s">
        <v>77</v>
      </c>
      <c r="B132" s="46" t="s">
        <v>18</v>
      </c>
      <c r="C132" s="27" t="s">
        <v>90</v>
      </c>
      <c r="D132" s="20">
        <f t="shared" si="17"/>
        <v>4730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390</v>
      </c>
      <c r="L132" s="20">
        <v>620</v>
      </c>
      <c r="M132" s="20">
        <v>620</v>
      </c>
      <c r="N132" s="20">
        <v>620</v>
      </c>
      <c r="O132" s="20">
        <v>620</v>
      </c>
      <c r="P132" s="20">
        <v>620</v>
      </c>
      <c r="Q132" s="20">
        <v>620</v>
      </c>
      <c r="R132" s="20">
        <v>620</v>
      </c>
    </row>
    <row r="133" spans="1:18" s="1" customFormat="1" ht="15.75">
      <c r="A133" s="45"/>
      <c r="B133" s="46"/>
      <c r="C133" s="27" t="s">
        <v>88</v>
      </c>
      <c r="D133" s="34">
        <f t="shared" si="17"/>
        <v>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</row>
    <row r="134" spans="1:18" s="1" customFormat="1" ht="30">
      <c r="A134" s="45"/>
      <c r="B134" s="46"/>
      <c r="C134" s="27" t="s">
        <v>89</v>
      </c>
      <c r="D134" s="20">
        <f t="shared" si="17"/>
        <v>366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30</v>
      </c>
      <c r="L134" s="20">
        <v>48</v>
      </c>
      <c r="M134" s="20">
        <v>48</v>
      </c>
      <c r="N134" s="20">
        <v>48</v>
      </c>
      <c r="O134" s="20">
        <v>48</v>
      </c>
      <c r="P134" s="20">
        <v>48</v>
      </c>
      <c r="Q134" s="20">
        <v>48</v>
      </c>
      <c r="R134" s="20">
        <v>48</v>
      </c>
    </row>
    <row r="135" spans="1:18" s="1" customFormat="1" ht="30">
      <c r="A135" s="49" t="s">
        <v>78</v>
      </c>
      <c r="B135" s="46" t="s">
        <v>19</v>
      </c>
      <c r="C135" s="27" t="s">
        <v>90</v>
      </c>
      <c r="D135" s="20">
        <f aca="true" t="shared" si="19" ref="D135:D142">E135+F135+G135+H135+I135+J135+K135+L135+M135+N135+O135+P135+Q135+R135</f>
        <v>187600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12600</v>
      </c>
      <c r="N135" s="20">
        <v>35000</v>
      </c>
      <c r="O135" s="20">
        <v>35000</v>
      </c>
      <c r="P135" s="20">
        <v>35000</v>
      </c>
      <c r="Q135" s="20">
        <v>35000</v>
      </c>
      <c r="R135" s="20">
        <v>35000</v>
      </c>
    </row>
    <row r="136" spans="1:18" s="1" customFormat="1" ht="15.75">
      <c r="A136" s="49"/>
      <c r="B136" s="46"/>
      <c r="C136" s="27" t="s">
        <v>88</v>
      </c>
      <c r="D136" s="34">
        <f t="shared" si="19"/>
        <v>15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15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</row>
    <row r="137" spans="1:18" s="1" customFormat="1" ht="30">
      <c r="A137" s="49"/>
      <c r="B137" s="46"/>
      <c r="C137" s="27" t="s">
        <v>89</v>
      </c>
      <c r="D137" s="20">
        <f t="shared" si="19"/>
        <v>14630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980</v>
      </c>
      <c r="N137" s="20">
        <v>2730</v>
      </c>
      <c r="O137" s="20">
        <v>2730</v>
      </c>
      <c r="P137" s="20">
        <v>2730</v>
      </c>
      <c r="Q137" s="20">
        <v>2730</v>
      </c>
      <c r="R137" s="20">
        <v>2730</v>
      </c>
    </row>
    <row r="138" spans="1:18" s="1" customFormat="1" ht="30">
      <c r="A138" s="44" t="s">
        <v>79</v>
      </c>
      <c r="B138" s="46" t="s">
        <v>20</v>
      </c>
      <c r="C138" s="27" t="s">
        <v>90</v>
      </c>
      <c r="D138" s="20">
        <f t="shared" si="19"/>
        <v>343800</v>
      </c>
      <c r="E138" s="20">
        <v>0</v>
      </c>
      <c r="F138" s="20">
        <v>0</v>
      </c>
      <c r="G138" s="20">
        <v>8500</v>
      </c>
      <c r="H138" s="20">
        <v>15800</v>
      </c>
      <c r="I138" s="20">
        <v>24300</v>
      </c>
      <c r="J138" s="20">
        <v>32800</v>
      </c>
      <c r="K138" s="20">
        <v>32800</v>
      </c>
      <c r="L138" s="20">
        <v>32800</v>
      </c>
      <c r="M138" s="20">
        <v>32800</v>
      </c>
      <c r="N138" s="20">
        <v>32800</v>
      </c>
      <c r="O138" s="20">
        <v>32800</v>
      </c>
      <c r="P138" s="20">
        <v>32800</v>
      </c>
      <c r="Q138" s="20">
        <v>32800</v>
      </c>
      <c r="R138" s="20">
        <v>32800</v>
      </c>
    </row>
    <row r="139" spans="1:18" s="1" customFormat="1" ht="15.75">
      <c r="A139" s="45"/>
      <c r="B139" s="46"/>
      <c r="C139" s="27" t="s">
        <v>88</v>
      </c>
      <c r="D139" s="34">
        <f t="shared" si="19"/>
        <v>60</v>
      </c>
      <c r="E139" s="34">
        <v>0</v>
      </c>
      <c r="F139" s="34">
        <v>0</v>
      </c>
      <c r="G139" s="34">
        <v>15</v>
      </c>
      <c r="H139" s="34">
        <v>15</v>
      </c>
      <c r="I139" s="34">
        <v>15</v>
      </c>
      <c r="J139" s="34">
        <v>15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</row>
    <row r="140" spans="1:18" s="1" customFormat="1" ht="30">
      <c r="A140" s="45"/>
      <c r="B140" s="46"/>
      <c r="C140" s="27" t="s">
        <v>89</v>
      </c>
      <c r="D140" s="20">
        <f t="shared" si="19"/>
        <v>26915</v>
      </c>
      <c r="E140" s="20">
        <v>0</v>
      </c>
      <c r="F140" s="20">
        <v>0</v>
      </c>
      <c r="G140" s="20">
        <v>660</v>
      </c>
      <c r="H140" s="20">
        <v>1320</v>
      </c>
      <c r="I140" s="20">
        <v>1895</v>
      </c>
      <c r="J140" s="20">
        <v>2560</v>
      </c>
      <c r="K140" s="20">
        <v>2560</v>
      </c>
      <c r="L140" s="20">
        <v>2560</v>
      </c>
      <c r="M140" s="20">
        <v>2560</v>
      </c>
      <c r="N140" s="20">
        <v>2560</v>
      </c>
      <c r="O140" s="20">
        <v>2560</v>
      </c>
      <c r="P140" s="20">
        <v>2560</v>
      </c>
      <c r="Q140" s="20">
        <v>2560</v>
      </c>
      <c r="R140" s="20">
        <v>2560</v>
      </c>
    </row>
    <row r="141" spans="1:18" s="4" customFormat="1" ht="30">
      <c r="A141" s="63" t="s">
        <v>95</v>
      </c>
      <c r="B141" s="61" t="s">
        <v>80</v>
      </c>
      <c r="C141" s="27" t="s">
        <v>90</v>
      </c>
      <c r="D141" s="19">
        <f t="shared" si="19"/>
        <v>194000</v>
      </c>
      <c r="E141" s="21">
        <f aca="true" t="shared" si="20" ref="E141:R141">E144</f>
        <v>0</v>
      </c>
      <c r="F141" s="21">
        <f t="shared" si="20"/>
        <v>0</v>
      </c>
      <c r="G141" s="21">
        <f t="shared" si="20"/>
        <v>0</v>
      </c>
      <c r="H141" s="21">
        <f t="shared" si="20"/>
        <v>0</v>
      </c>
      <c r="I141" s="21">
        <f t="shared" si="20"/>
        <v>19400</v>
      </c>
      <c r="J141" s="21">
        <f t="shared" si="20"/>
        <v>19400</v>
      </c>
      <c r="K141" s="21">
        <f t="shared" si="20"/>
        <v>19400</v>
      </c>
      <c r="L141" s="21">
        <f t="shared" si="20"/>
        <v>19400</v>
      </c>
      <c r="M141" s="21">
        <f t="shared" si="20"/>
        <v>19400</v>
      </c>
      <c r="N141" s="21">
        <f t="shared" si="20"/>
        <v>19400</v>
      </c>
      <c r="O141" s="21">
        <f t="shared" si="20"/>
        <v>19400</v>
      </c>
      <c r="P141" s="21">
        <f t="shared" si="20"/>
        <v>19400</v>
      </c>
      <c r="Q141" s="21">
        <f t="shared" si="20"/>
        <v>19400</v>
      </c>
      <c r="R141" s="21">
        <f t="shared" si="20"/>
        <v>19400</v>
      </c>
    </row>
    <row r="142" spans="1:18" s="4" customFormat="1" ht="15.75">
      <c r="A142" s="63"/>
      <c r="B142" s="62"/>
      <c r="C142" s="27" t="s">
        <v>88</v>
      </c>
      <c r="D142" s="35">
        <f t="shared" si="19"/>
        <v>10</v>
      </c>
      <c r="E142" s="37">
        <f aca="true" t="shared" si="21" ref="E142:R142">E145</f>
        <v>0</v>
      </c>
      <c r="F142" s="37">
        <f t="shared" si="21"/>
        <v>0</v>
      </c>
      <c r="G142" s="37">
        <f t="shared" si="21"/>
        <v>0</v>
      </c>
      <c r="H142" s="37">
        <f t="shared" si="21"/>
        <v>0</v>
      </c>
      <c r="I142" s="37">
        <f t="shared" si="21"/>
        <v>10</v>
      </c>
      <c r="J142" s="37">
        <f t="shared" si="21"/>
        <v>0</v>
      </c>
      <c r="K142" s="37">
        <f t="shared" si="21"/>
        <v>0</v>
      </c>
      <c r="L142" s="37">
        <f t="shared" si="21"/>
        <v>0</v>
      </c>
      <c r="M142" s="37">
        <f t="shared" si="21"/>
        <v>0</v>
      </c>
      <c r="N142" s="37">
        <f t="shared" si="21"/>
        <v>0</v>
      </c>
      <c r="O142" s="37">
        <f t="shared" si="21"/>
        <v>0</v>
      </c>
      <c r="P142" s="37">
        <f t="shared" si="21"/>
        <v>0</v>
      </c>
      <c r="Q142" s="37">
        <f t="shared" si="21"/>
        <v>0</v>
      </c>
      <c r="R142" s="37">
        <f t="shared" si="21"/>
        <v>0</v>
      </c>
    </row>
    <row r="143" spans="1:18" s="4" customFormat="1" ht="30">
      <c r="A143" s="63"/>
      <c r="B143" s="62"/>
      <c r="C143" s="27" t="s">
        <v>89</v>
      </c>
      <c r="D143" s="19">
        <f>E143+F143+G143+H143+I143+J143+K143+L143+M143+N143+O143+P143+Q143+R143</f>
        <v>15100</v>
      </c>
      <c r="E143" s="21">
        <f aca="true" t="shared" si="22" ref="E143:R143">E146</f>
        <v>0</v>
      </c>
      <c r="F143" s="21">
        <f t="shared" si="22"/>
        <v>0</v>
      </c>
      <c r="G143" s="21">
        <f t="shared" si="22"/>
        <v>0</v>
      </c>
      <c r="H143" s="21">
        <f t="shared" si="22"/>
        <v>0</v>
      </c>
      <c r="I143" s="21">
        <f t="shared" si="22"/>
        <v>1510</v>
      </c>
      <c r="J143" s="21">
        <f t="shared" si="22"/>
        <v>1510</v>
      </c>
      <c r="K143" s="21">
        <f t="shared" si="22"/>
        <v>1510</v>
      </c>
      <c r="L143" s="21">
        <f t="shared" si="22"/>
        <v>1510</v>
      </c>
      <c r="M143" s="21">
        <f t="shared" si="22"/>
        <v>1510</v>
      </c>
      <c r="N143" s="21">
        <f t="shared" si="22"/>
        <v>1510</v>
      </c>
      <c r="O143" s="21">
        <f t="shared" si="22"/>
        <v>1510</v>
      </c>
      <c r="P143" s="21">
        <f t="shared" si="22"/>
        <v>1510</v>
      </c>
      <c r="Q143" s="21">
        <f t="shared" si="22"/>
        <v>1510</v>
      </c>
      <c r="R143" s="21">
        <f t="shared" si="22"/>
        <v>1510</v>
      </c>
    </row>
    <row r="144" spans="1:18" s="1" customFormat="1" ht="30">
      <c r="A144" s="47" t="s">
        <v>96</v>
      </c>
      <c r="B144" s="48" t="s">
        <v>81</v>
      </c>
      <c r="C144" s="27" t="s">
        <v>90</v>
      </c>
      <c r="D144" s="20">
        <f>E144+F144+G144+H144+I144+J144+K144+L144+M144+N144+O144+P144+Q144+R144</f>
        <v>194000</v>
      </c>
      <c r="E144" s="20">
        <v>0</v>
      </c>
      <c r="F144" s="20">
        <v>0</v>
      </c>
      <c r="G144" s="20">
        <v>0</v>
      </c>
      <c r="H144" s="20">
        <v>0</v>
      </c>
      <c r="I144" s="20">
        <v>19400</v>
      </c>
      <c r="J144" s="20">
        <v>19400</v>
      </c>
      <c r="K144" s="20">
        <v>19400</v>
      </c>
      <c r="L144" s="20">
        <v>19400</v>
      </c>
      <c r="M144" s="20">
        <v>19400</v>
      </c>
      <c r="N144" s="20">
        <v>19400</v>
      </c>
      <c r="O144" s="20">
        <v>19400</v>
      </c>
      <c r="P144" s="20">
        <v>19400</v>
      </c>
      <c r="Q144" s="20">
        <v>19400</v>
      </c>
      <c r="R144" s="20">
        <v>19400</v>
      </c>
    </row>
    <row r="145" spans="1:18" s="1" customFormat="1" ht="15.75">
      <c r="A145" s="47"/>
      <c r="B145" s="48"/>
      <c r="C145" s="27" t="s">
        <v>88</v>
      </c>
      <c r="D145" s="34">
        <f>E145+F145+G145+H145+I145+J145+K145+L145+M145+N145+O145+P145+Q145+R145</f>
        <v>10</v>
      </c>
      <c r="E145" s="34">
        <v>0</v>
      </c>
      <c r="F145" s="34">
        <v>0</v>
      </c>
      <c r="G145" s="34">
        <v>0</v>
      </c>
      <c r="H145" s="34">
        <v>0</v>
      </c>
      <c r="I145" s="34">
        <v>10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</row>
    <row r="146" spans="1:18" s="1" customFormat="1" ht="30">
      <c r="A146" s="47"/>
      <c r="B146" s="48"/>
      <c r="C146" s="27" t="s">
        <v>89</v>
      </c>
      <c r="D146" s="20">
        <f>E146+F146+G146+H146+I146+J146+K146+L146+M146+N146+O146+P146+Q146+R146</f>
        <v>15100</v>
      </c>
      <c r="E146" s="20">
        <v>0</v>
      </c>
      <c r="F146" s="20">
        <v>0</v>
      </c>
      <c r="G146" s="20">
        <v>0</v>
      </c>
      <c r="H146" s="20">
        <v>0</v>
      </c>
      <c r="I146" s="20">
        <v>1510</v>
      </c>
      <c r="J146" s="20">
        <v>1510</v>
      </c>
      <c r="K146" s="20">
        <v>1510</v>
      </c>
      <c r="L146" s="20">
        <v>1510</v>
      </c>
      <c r="M146" s="20">
        <v>1510</v>
      </c>
      <c r="N146" s="20">
        <v>1510</v>
      </c>
      <c r="O146" s="20">
        <v>1510</v>
      </c>
      <c r="P146" s="20">
        <v>1510</v>
      </c>
      <c r="Q146" s="20">
        <v>1510</v>
      </c>
      <c r="R146" s="20">
        <v>1510</v>
      </c>
    </row>
  </sheetData>
  <sheetProtection/>
  <mergeCells count="98">
    <mergeCell ref="A36:A38"/>
    <mergeCell ref="B36:B38"/>
    <mergeCell ref="A3:R3"/>
    <mergeCell ref="A5:A6"/>
    <mergeCell ref="B5:B6"/>
    <mergeCell ref="C5:C6"/>
    <mergeCell ref="D5:R5"/>
    <mergeCell ref="A30:A32"/>
    <mergeCell ref="B30:B32"/>
    <mergeCell ref="A33:A35"/>
    <mergeCell ref="A42:A44"/>
    <mergeCell ref="B42:B44"/>
    <mergeCell ref="A81:A83"/>
    <mergeCell ref="B81:B83"/>
    <mergeCell ref="A48:A50"/>
    <mergeCell ref="B48:B50"/>
    <mergeCell ref="A51:A53"/>
    <mergeCell ref="B51:B53"/>
    <mergeCell ref="A54:A56"/>
    <mergeCell ref="B54:B56"/>
    <mergeCell ref="B141:B143"/>
    <mergeCell ref="B96:B98"/>
    <mergeCell ref="A99:A101"/>
    <mergeCell ref="B99:B101"/>
    <mergeCell ref="A102:A104"/>
    <mergeCell ref="A141:A143"/>
    <mergeCell ref="A120:A122"/>
    <mergeCell ref="B120:B122"/>
    <mergeCell ref="A123:A125"/>
    <mergeCell ref="B123:B125"/>
    <mergeCell ref="A105:A107"/>
    <mergeCell ref="B105:B107"/>
    <mergeCell ref="A90:A92"/>
    <mergeCell ref="B102:B104"/>
    <mergeCell ref="A87:A89"/>
    <mergeCell ref="B87:B89"/>
    <mergeCell ref="B90:B92"/>
    <mergeCell ref="A96:A98"/>
    <mergeCell ref="A129:A131"/>
    <mergeCell ref="B129:B131"/>
    <mergeCell ref="A9:A11"/>
    <mergeCell ref="A111:A113"/>
    <mergeCell ref="B111:B113"/>
    <mergeCell ref="A108:A110"/>
    <mergeCell ref="B108:B110"/>
    <mergeCell ref="A93:A95"/>
    <mergeCell ref="B93:B95"/>
    <mergeCell ref="B84:B86"/>
    <mergeCell ref="A24:A26"/>
    <mergeCell ref="B24:B26"/>
    <mergeCell ref="A27:A29"/>
    <mergeCell ref="B27:B29"/>
    <mergeCell ref="A132:A134"/>
    <mergeCell ref="B132:B134"/>
    <mergeCell ref="A126:A128"/>
    <mergeCell ref="B126:B128"/>
    <mergeCell ref="A117:A119"/>
    <mergeCell ref="B117:B119"/>
    <mergeCell ref="A114:A116"/>
    <mergeCell ref="B114:B116"/>
    <mergeCell ref="B33:B35"/>
    <mergeCell ref="A39:A41"/>
    <mergeCell ref="B39:B41"/>
    <mergeCell ref="A84:A86"/>
    <mergeCell ref="A45:A47"/>
    <mergeCell ref="B45:B47"/>
    <mergeCell ref="B63:B65"/>
    <mergeCell ref="A66:A68"/>
    <mergeCell ref="B69:B71"/>
    <mergeCell ref="B9:B11"/>
    <mergeCell ref="A18:A20"/>
    <mergeCell ref="B18:B20"/>
    <mergeCell ref="A21:A23"/>
    <mergeCell ref="B21:B23"/>
    <mergeCell ref="A12:A14"/>
    <mergeCell ref="B12:B14"/>
    <mergeCell ref="A15:A17"/>
    <mergeCell ref="B15:B17"/>
    <mergeCell ref="A75:A77"/>
    <mergeCell ref="A57:A59"/>
    <mergeCell ref="B57:B59"/>
    <mergeCell ref="A60:A62"/>
    <mergeCell ref="B60:B62"/>
    <mergeCell ref="A63:A65"/>
    <mergeCell ref="A72:A74"/>
    <mergeCell ref="B72:B74"/>
    <mergeCell ref="B66:B68"/>
    <mergeCell ref="A69:A71"/>
    <mergeCell ref="Q1:R1"/>
    <mergeCell ref="B75:B77"/>
    <mergeCell ref="A138:A140"/>
    <mergeCell ref="B138:B140"/>
    <mergeCell ref="A144:A146"/>
    <mergeCell ref="B144:B146"/>
    <mergeCell ref="A135:A137"/>
    <mergeCell ref="B135:B137"/>
    <mergeCell ref="A78:A80"/>
    <mergeCell ref="B78:B80"/>
  </mergeCells>
  <printOptions/>
  <pageMargins left="0.31496062992125984" right="0.31496062992125984" top="0.7480314960629921" bottom="0.5511811023622047" header="0.31496062992125984" footer="0.31496062992125984"/>
  <pageSetup firstPageNumber="88" useFirstPageNumber="1" fitToHeight="20" fitToWidth="1" horizontalDpi="600" verticalDpi="600" orientation="landscape" paperSize="9" scale="4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Алик</dc:creator>
  <cp:keywords/>
  <dc:description/>
  <cp:lastModifiedBy>Сефикурбанов Маллакурбан Магомедшафиевич</cp:lastModifiedBy>
  <cp:lastPrinted>2012-04-06T10:36:22Z</cp:lastPrinted>
  <dcterms:created xsi:type="dcterms:W3CDTF">2011-03-18T12:52:40Z</dcterms:created>
  <dcterms:modified xsi:type="dcterms:W3CDTF">2012-04-06T10:36:46Z</dcterms:modified>
  <cp:category/>
  <cp:version/>
  <cp:contentType/>
  <cp:contentStatus/>
</cp:coreProperties>
</file>