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глав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<sst xmlns="http://schemas.openxmlformats.org/spreadsheetml/2006/main" count="129" uniqueCount="124">
  <si>
    <t>Код  бюджетной классификации</t>
  </si>
  <si>
    <t>000 101 02000 01 0000 110</t>
  </si>
  <si>
    <t>000 105 02000 02 0000 110</t>
  </si>
  <si>
    <t>Единый налог на вмененный доход</t>
  </si>
  <si>
    <t>000 106 01000 00 0000 110</t>
  </si>
  <si>
    <t>Налог на имущество физических лиц</t>
  </si>
  <si>
    <t>000 106 06000 00 0000 110</t>
  </si>
  <si>
    <t>Земельный налог</t>
  </si>
  <si>
    <t>в том числе:</t>
  </si>
  <si>
    <t>-Штрафы санкции, возмещение ущерба</t>
  </si>
  <si>
    <t>Итого налоговые и неналоговые доходы</t>
  </si>
  <si>
    <t>001 202 01000 00 0000 151</t>
  </si>
  <si>
    <t>Дотации</t>
  </si>
  <si>
    <t>001 202 02000 00 0000 151</t>
  </si>
  <si>
    <t>Субсидии</t>
  </si>
  <si>
    <t>001 202 03000 00 0000 151</t>
  </si>
  <si>
    <t>Субвенция</t>
  </si>
  <si>
    <t>Итого  доходов</t>
  </si>
  <si>
    <t>Налоговые доходы</t>
  </si>
  <si>
    <t>Итого межбюджетные трансферты</t>
  </si>
  <si>
    <t>Наименование 
доходов</t>
  </si>
  <si>
    <t xml:space="preserve"> Налог на доходы физических лиц</t>
  </si>
  <si>
    <r>
      <t xml:space="preserve"> </t>
    </r>
    <r>
      <rPr>
        <b/>
        <sz val="12"/>
        <color indexed="18"/>
        <rFont val="Times New Roman"/>
        <family val="1"/>
      </rPr>
      <t xml:space="preserve">Неналоговые доходы </t>
    </r>
  </si>
  <si>
    <t>000 108 00000 00 0000 000</t>
  </si>
  <si>
    <t>Госудаственная пошлина</t>
  </si>
  <si>
    <t>2013(проект)</t>
  </si>
  <si>
    <t>000 103 02160 01 0000 110</t>
  </si>
  <si>
    <t>Акцизы на ГСМ</t>
  </si>
  <si>
    <t>иные трансферты</t>
  </si>
  <si>
    <t>%</t>
  </si>
  <si>
    <t>Наименование разделов                                                                          и подразделов</t>
  </si>
  <si>
    <t>РзПр</t>
  </si>
  <si>
    <t>Всего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</si>
  <si>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</si>
  <si>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</si>
  <si>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</si>
  <si>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</si>
  <si>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законодательных (представительных)  органов государственной власти и представительных органов муниципальных образований 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</si>
  <si>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</si>
  <si>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</si>
  <si>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</si>
  <si>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0106</t>
  </si>
  <si>
    <t>Обеспечение проведения выборов и референдумов</t>
  </si>
  <si>
    <t>0107</t>
  </si>
  <si>
    <t>Резервный фонд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</si>
  <si>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</si>
  <si>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</si>
  <si>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</si>
  <si>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</si>
  <si>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</si>
  <si>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</si>
  <si>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</si>
  <si>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 , гражданская оборона</t>
  </si>
  <si>
    <t>0309</t>
  </si>
  <si>
    <t>Национальная экономика</t>
  </si>
  <si>
    <t>0400</t>
  </si>
  <si>
    <t xml:space="preserve">Жилищно- коммунального хозяйство </t>
  </si>
  <si>
    <t>0500</t>
  </si>
  <si>
    <t>Благоустройство</t>
  </si>
  <si>
    <t>0503</t>
  </si>
  <si>
    <t xml:space="preserve">Другие вопросы в области жилищно – коммунального  хозяйства </t>
  </si>
  <si>
    <t>0505</t>
  </si>
  <si>
    <t xml:space="preserve">Образование </t>
  </si>
  <si>
    <t>0700</t>
  </si>
  <si>
    <t xml:space="preserve">Дошкольное образование </t>
  </si>
  <si>
    <t>0701</t>
  </si>
  <si>
    <t xml:space="preserve">Общее образование </t>
  </si>
  <si>
    <t>0702</t>
  </si>
  <si>
    <t xml:space="preserve">Молодежная политика и оздоровление детей </t>
  </si>
  <si>
    <t>0707</t>
  </si>
  <si>
    <t xml:space="preserve">Другие вопросы в области образования </t>
  </si>
  <si>
    <t>0709</t>
  </si>
  <si>
    <t xml:space="preserve">Культура, кинематография, средства массовой информации </t>
  </si>
  <si>
    <t>0800</t>
  </si>
  <si>
    <t>Культура</t>
  </si>
  <si>
    <t>0801</t>
  </si>
  <si>
    <t xml:space="preserve">Социальная политика </t>
  </si>
  <si>
    <t>1000</t>
  </si>
  <si>
    <t>Доплата к пенсии мун.служ..</t>
  </si>
  <si>
    <t>1001</t>
  </si>
  <si>
    <t>Социальная обеспечения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</si>
  <si>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</si>
  <si>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</si>
  <si>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</si>
  <si>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</si>
  <si>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</si>
  <si>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</si>
  <si>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</si>
  <si>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</si>
  <si>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</si>
  <si>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издательство</t>
  </si>
  <si>
    <t>1202</t>
  </si>
  <si>
    <t xml:space="preserve">Обеспечение деятельности финансовых ,налоговых и таможенных органов и органов финансового                                                             ( финансово-бюджетного) надзора </t>
  </si>
  <si>
    <t>0502</t>
  </si>
  <si>
    <t>Комунальное хозяйство</t>
  </si>
  <si>
    <t>Другие вопросы в области нац.экономики</t>
  </si>
  <si>
    <t>Платежи за пользование природными ресурсами</t>
  </si>
  <si>
    <t xml:space="preserve">Доходы от оказания платных услуг  </t>
  </si>
  <si>
    <t>Прочие неналоговые доходы</t>
  </si>
  <si>
    <t>Доходы получаемые в виде арендной платы</t>
  </si>
  <si>
    <t>000 111 05000 00 0000 120</t>
  </si>
  <si>
    <t>000 113 05000 00 0000 130</t>
  </si>
  <si>
    <t>000 112 05000 00 0000 120</t>
  </si>
  <si>
    <t>000 116 03000 00 0000 120</t>
  </si>
  <si>
    <t>000 117 05000 00 0000 180</t>
  </si>
  <si>
    <t>0412</t>
  </si>
  <si>
    <t>Единый селхоз  налог</t>
  </si>
  <si>
    <t>0409</t>
  </si>
  <si>
    <t>План (уточн) на                            2016год</t>
  </si>
  <si>
    <t>Факт 2016</t>
  </si>
  <si>
    <t xml:space="preserve">  Налог, взимаемый в связи с применением упрощенной системы налогообложения</t>
  </si>
  <si>
    <t>000 105 0100000 0000 110</t>
  </si>
  <si>
    <t>Оценка ожидаемого исполнения бюджета муниципального района 
«Табасаранский  район»   Республики
Дагестан  за 2016 год</t>
  </si>
  <si>
    <t>0105</t>
  </si>
  <si>
    <t>Присяжные заседатели</t>
  </si>
  <si>
    <t>0405</t>
  </si>
  <si>
    <t>Национальная оборона</t>
  </si>
  <si>
    <t>0203</t>
  </si>
  <si>
    <t>0200</t>
  </si>
  <si>
    <t>Обслуживвание муниципального долга</t>
  </si>
  <si>
    <t>1300</t>
  </si>
  <si>
    <t>1301</t>
  </si>
  <si>
    <t xml:space="preserve"> 000 2020400000 0000 151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</si>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</sst>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[$-FC19]d\ mmmm\ yyyy\ &quot;г.&quot;"/>
    <numFmt numFmtId="187" formatCode="000000"/>
    <numFmt numFmtId="188" formatCode="0.0"/>
    <numFmt numFmtId="189" formatCode="dd\.mm\.yyyy"/>
    <numFmt numFmtId="190" formatCode="#,##0.0000"/>
  </numFmts>
  <fonts count="7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2060"/>
      <name val="Times New Roman"/>
      <family val="1"/>
    </font>
    <font>
      <b/>
      <sz val="12"/>
      <color rgb="FF002060"/>
      <name val="Times New Roman"/>
      <family val="1"/>
    </font>
    <font>
      <sz val="11"/>
      <color rgb="FF000000"/>
      <name val="Arial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1">
      <alignment horizontal="center" wrapText="1"/>
      <protection/>
    </xf>
    <xf numFmtId="49" fontId="45" fillId="0" borderId="1">
      <alignment horizontal="center" wrapText="1"/>
      <protection/>
    </xf>
    <xf numFmtId="49" fontId="45" fillId="0" borderId="2">
      <alignment horizontal="center" wrapText="1"/>
      <protection/>
    </xf>
    <xf numFmtId="49" fontId="45" fillId="0" borderId="2">
      <alignment horizontal="center" wrapText="1"/>
      <protection/>
    </xf>
    <xf numFmtId="49" fontId="45" fillId="0" borderId="3">
      <alignment horizontal="center"/>
      <protection/>
    </xf>
    <xf numFmtId="49" fontId="45" fillId="0" borderId="3">
      <alignment horizontal="center"/>
      <protection/>
    </xf>
    <xf numFmtId="49" fontId="45" fillId="0" borderId="4">
      <alignment/>
      <protection/>
    </xf>
    <xf numFmtId="49" fontId="45" fillId="0" borderId="4">
      <alignment/>
      <protection/>
    </xf>
    <xf numFmtId="4" fontId="45" fillId="0" borderId="3">
      <alignment horizontal="right"/>
      <protection/>
    </xf>
    <xf numFmtId="4" fontId="45" fillId="0" borderId="3">
      <alignment horizontal="right"/>
      <protection/>
    </xf>
    <xf numFmtId="4" fontId="45" fillId="0" borderId="1">
      <alignment horizontal="right"/>
      <protection/>
    </xf>
    <xf numFmtId="4" fontId="45" fillId="0" borderId="1">
      <alignment horizontal="right"/>
      <protection/>
    </xf>
    <xf numFmtId="49" fontId="45" fillId="0" borderId="0">
      <alignment horizontal="right"/>
      <protection/>
    </xf>
    <xf numFmtId="49" fontId="45" fillId="0" borderId="0">
      <alignment horizontal="right"/>
      <protection/>
    </xf>
    <xf numFmtId="4" fontId="45" fillId="0" borderId="5">
      <alignment horizontal="right"/>
      <protection/>
    </xf>
    <xf numFmtId="4" fontId="45" fillId="0" borderId="5">
      <alignment horizontal="right"/>
      <protection/>
    </xf>
    <xf numFmtId="49" fontId="45" fillId="0" borderId="6">
      <alignment horizontal="center"/>
      <protection/>
    </xf>
    <xf numFmtId="49" fontId="45" fillId="0" borderId="6">
      <alignment horizontal="center"/>
      <protection/>
    </xf>
    <xf numFmtId="4" fontId="45" fillId="0" borderId="7">
      <alignment horizontal="right"/>
      <protection/>
    </xf>
    <xf numFmtId="4" fontId="45" fillId="0" borderId="7">
      <alignment horizontal="right"/>
      <protection/>
    </xf>
    <xf numFmtId="0" fontId="45" fillId="0" borderId="8">
      <alignment horizontal="left" wrapText="1"/>
      <protection/>
    </xf>
    <xf numFmtId="0" fontId="45" fillId="0" borderId="8">
      <alignment horizontal="left" wrapText="1"/>
      <protection/>
    </xf>
    <xf numFmtId="0" fontId="46" fillId="0" borderId="9">
      <alignment horizontal="left" wrapText="1"/>
      <protection/>
    </xf>
    <xf numFmtId="0" fontId="46" fillId="0" borderId="9">
      <alignment horizontal="left" wrapText="1"/>
      <protection/>
    </xf>
    <xf numFmtId="0" fontId="45" fillId="0" borderId="10">
      <alignment horizontal="left" wrapText="1" indent="2"/>
      <protection/>
    </xf>
    <xf numFmtId="0" fontId="45" fillId="0" borderId="10">
      <alignment horizontal="left" wrapText="1" indent="2"/>
      <protection/>
    </xf>
    <xf numFmtId="0" fontId="44" fillId="0" borderId="11">
      <alignment/>
      <protection/>
    </xf>
    <xf numFmtId="0" fontId="44" fillId="0" borderId="11">
      <alignment/>
      <protection/>
    </xf>
    <xf numFmtId="0" fontId="45" fillId="0" borderId="4">
      <alignment/>
      <protection/>
    </xf>
    <xf numFmtId="0" fontId="45" fillId="0" borderId="4">
      <alignment/>
      <protection/>
    </xf>
    <xf numFmtId="0" fontId="44" fillId="0" borderId="4">
      <alignment/>
      <protection/>
    </xf>
    <xf numFmtId="0" fontId="44" fillId="0" borderId="4">
      <alignment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4">
      <alignment/>
      <protection/>
    </xf>
    <xf numFmtId="0" fontId="46" fillId="0" borderId="4">
      <alignment/>
      <protection/>
    </xf>
    <xf numFmtId="0" fontId="45" fillId="0" borderId="12">
      <alignment horizontal="left" wrapText="1"/>
      <protection/>
    </xf>
    <xf numFmtId="0" fontId="45" fillId="0" borderId="12">
      <alignment horizontal="left" wrapText="1"/>
      <protection/>
    </xf>
    <xf numFmtId="0" fontId="45" fillId="0" borderId="13">
      <alignment horizontal="left" wrapText="1" indent="1"/>
      <protection/>
    </xf>
    <xf numFmtId="0" fontId="45" fillId="0" borderId="13">
      <alignment horizontal="left" wrapText="1" indent="1"/>
      <protection/>
    </xf>
    <xf numFmtId="0" fontId="45" fillId="0" borderId="12">
      <alignment horizontal="left" wrapText="1" indent="2"/>
      <protection/>
    </xf>
    <xf numFmtId="0" fontId="45" fillId="0" borderId="12">
      <alignment horizontal="left" wrapText="1" indent="2"/>
      <protection/>
    </xf>
    <xf numFmtId="0" fontId="44" fillId="20" borderId="14">
      <alignment/>
      <protection/>
    </xf>
    <xf numFmtId="0" fontId="44" fillId="20" borderId="14">
      <alignment/>
      <protection/>
    </xf>
    <xf numFmtId="0" fontId="45" fillId="0" borderId="15">
      <alignment horizontal="left" wrapText="1" indent="2"/>
      <protection/>
    </xf>
    <xf numFmtId="0" fontId="45" fillId="0" borderId="15">
      <alignment horizontal="left" wrapText="1" indent="2"/>
      <protection/>
    </xf>
    <xf numFmtId="0" fontId="45" fillId="0" borderId="0">
      <alignment horizontal="center" wrapText="1"/>
      <protection/>
    </xf>
    <xf numFmtId="0" fontId="45" fillId="0" borderId="0">
      <alignment horizontal="center" wrapText="1"/>
      <protection/>
    </xf>
    <xf numFmtId="49" fontId="45" fillId="0" borderId="4">
      <alignment horizontal="left"/>
      <protection/>
    </xf>
    <xf numFmtId="49" fontId="45" fillId="0" borderId="4">
      <alignment horizontal="left"/>
      <protection/>
    </xf>
    <xf numFmtId="49" fontId="45" fillId="0" borderId="16">
      <alignment horizontal="center" wrapText="1"/>
      <protection/>
    </xf>
    <xf numFmtId="49" fontId="45" fillId="0" borderId="16">
      <alignment horizontal="center" wrapText="1"/>
      <protection/>
    </xf>
    <xf numFmtId="49" fontId="45" fillId="0" borderId="16">
      <alignment horizontal="center" shrinkToFit="1"/>
      <protection/>
    </xf>
    <xf numFmtId="49" fontId="45" fillId="0" borderId="16">
      <alignment horizontal="center" shrinkToFit="1"/>
      <protection/>
    </xf>
    <xf numFmtId="49" fontId="45" fillId="0" borderId="3">
      <alignment horizontal="center" shrinkToFit="1"/>
      <protection/>
    </xf>
    <xf numFmtId="49" fontId="45" fillId="0" borderId="3">
      <alignment horizontal="center" shrinkToFit="1"/>
      <protection/>
    </xf>
    <xf numFmtId="0" fontId="45" fillId="0" borderId="17">
      <alignment horizontal="left" wrapText="1"/>
      <protection/>
    </xf>
    <xf numFmtId="0" fontId="45" fillId="0" borderId="17">
      <alignment horizontal="left" wrapText="1"/>
      <protection/>
    </xf>
    <xf numFmtId="0" fontId="45" fillId="0" borderId="8">
      <alignment horizontal="left" wrapText="1" indent="1"/>
      <protection/>
    </xf>
    <xf numFmtId="0" fontId="45" fillId="0" borderId="8">
      <alignment horizontal="left" wrapText="1" indent="1"/>
      <protection/>
    </xf>
    <xf numFmtId="0" fontId="45" fillId="0" borderId="17">
      <alignment horizontal="left" wrapText="1" indent="2"/>
      <protection/>
    </xf>
    <xf numFmtId="0" fontId="45" fillId="0" borderId="17">
      <alignment horizontal="left" wrapText="1" indent="2"/>
      <protection/>
    </xf>
    <xf numFmtId="0" fontId="45" fillId="0" borderId="8">
      <alignment horizontal="left" wrapText="1" indent="2"/>
      <protection/>
    </xf>
    <xf numFmtId="0" fontId="45" fillId="0" borderId="8">
      <alignment horizontal="left" wrapText="1" indent="2"/>
      <protection/>
    </xf>
    <xf numFmtId="0" fontId="44" fillId="0" borderId="18">
      <alignment/>
      <protection/>
    </xf>
    <xf numFmtId="0" fontId="44" fillId="0" borderId="18">
      <alignment/>
      <protection/>
    </xf>
    <xf numFmtId="0" fontId="44" fillId="0" borderId="19">
      <alignment/>
      <protection/>
    </xf>
    <xf numFmtId="0" fontId="44" fillId="0" borderId="19">
      <alignment/>
      <protection/>
    </xf>
    <xf numFmtId="0" fontId="46" fillId="0" borderId="20">
      <alignment horizontal="center" vertical="center" textRotation="90" wrapText="1"/>
      <protection/>
    </xf>
    <xf numFmtId="0" fontId="46" fillId="0" borderId="20">
      <alignment horizontal="center" vertical="center" textRotation="90" wrapText="1"/>
      <protection/>
    </xf>
    <xf numFmtId="0" fontId="46" fillId="0" borderId="11">
      <alignment horizontal="center" vertical="center" textRotation="90" wrapText="1"/>
      <protection/>
    </xf>
    <xf numFmtId="0" fontId="46" fillId="0" borderId="11">
      <alignment horizontal="center" vertical="center" textRotation="90" wrapText="1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6" fillId="0" borderId="4">
      <alignment horizontal="center" vertical="center" textRotation="90" wrapText="1"/>
      <protection/>
    </xf>
    <xf numFmtId="0" fontId="46" fillId="0" borderId="4">
      <alignment horizontal="center" vertical="center" textRotation="90" wrapText="1"/>
      <protection/>
    </xf>
    <xf numFmtId="0" fontId="46" fillId="0" borderId="11">
      <alignment horizontal="center" vertical="center" textRotation="90"/>
      <protection/>
    </xf>
    <xf numFmtId="0" fontId="46" fillId="0" borderId="11">
      <alignment horizontal="center" vertical="center" textRotation="90"/>
      <protection/>
    </xf>
    <xf numFmtId="0" fontId="46" fillId="0" borderId="4">
      <alignment horizontal="center" vertical="center" textRotation="90"/>
      <protection/>
    </xf>
    <xf numFmtId="0" fontId="46" fillId="0" borderId="4">
      <alignment horizontal="center" vertical="center" textRotation="90"/>
      <protection/>
    </xf>
    <xf numFmtId="0" fontId="46" fillId="0" borderId="20">
      <alignment horizontal="center" vertical="center" textRotation="90"/>
      <protection/>
    </xf>
    <xf numFmtId="0" fontId="46" fillId="0" borderId="20">
      <alignment horizontal="center" vertical="center" textRotation="90"/>
      <protection/>
    </xf>
    <xf numFmtId="0" fontId="46" fillId="0" borderId="21">
      <alignment horizontal="center" vertical="center" textRotation="90"/>
      <protection/>
    </xf>
    <xf numFmtId="0" fontId="46" fillId="0" borderId="21">
      <alignment horizontal="center" vertical="center" textRotation="90"/>
      <protection/>
    </xf>
    <xf numFmtId="0" fontId="47" fillId="0" borderId="4">
      <alignment wrapText="1"/>
      <protection/>
    </xf>
    <xf numFmtId="0" fontId="47" fillId="0" borderId="4">
      <alignment wrapText="1"/>
      <protection/>
    </xf>
    <xf numFmtId="0" fontId="47" fillId="0" borderId="21">
      <alignment wrapText="1"/>
      <protection/>
    </xf>
    <xf numFmtId="0" fontId="47" fillId="0" borderId="21">
      <alignment wrapText="1"/>
      <protection/>
    </xf>
    <xf numFmtId="0" fontId="47" fillId="0" borderId="11">
      <alignment wrapText="1"/>
      <protection/>
    </xf>
    <xf numFmtId="0" fontId="47" fillId="0" borderId="11">
      <alignment wrapText="1"/>
      <protection/>
    </xf>
    <xf numFmtId="0" fontId="45" fillId="0" borderId="21">
      <alignment horizontal="center" vertical="top" wrapText="1"/>
      <protection/>
    </xf>
    <xf numFmtId="0" fontId="45" fillId="0" borderId="21">
      <alignment horizontal="center" vertical="top" wrapText="1"/>
      <protection/>
    </xf>
    <xf numFmtId="0" fontId="46" fillId="0" borderId="22">
      <alignment/>
      <protection/>
    </xf>
    <xf numFmtId="0" fontId="46" fillId="0" borderId="22">
      <alignment/>
      <protection/>
    </xf>
    <xf numFmtId="49" fontId="48" fillId="0" borderId="23">
      <alignment horizontal="left" vertical="center" wrapText="1"/>
      <protection/>
    </xf>
    <xf numFmtId="49" fontId="48" fillId="0" borderId="23">
      <alignment horizontal="left" vertical="center" wrapText="1"/>
      <protection/>
    </xf>
    <xf numFmtId="49" fontId="45" fillId="0" borderId="24">
      <alignment horizontal="left" vertical="center" wrapText="1" indent="2"/>
      <protection/>
    </xf>
    <xf numFmtId="49" fontId="45" fillId="0" borderId="24">
      <alignment horizontal="left" vertical="center" wrapText="1" indent="2"/>
      <protection/>
    </xf>
    <xf numFmtId="49" fontId="45" fillId="0" borderId="15">
      <alignment horizontal="left" vertical="center" wrapText="1" indent="3"/>
      <protection/>
    </xf>
    <xf numFmtId="49" fontId="45" fillId="0" borderId="15">
      <alignment horizontal="left" vertical="center" wrapText="1" indent="3"/>
      <protection/>
    </xf>
    <xf numFmtId="49" fontId="45" fillId="0" borderId="23">
      <alignment horizontal="left" vertical="center" wrapText="1" indent="3"/>
      <protection/>
    </xf>
    <xf numFmtId="49" fontId="45" fillId="0" borderId="23">
      <alignment horizontal="left" vertical="center" wrapText="1" indent="3"/>
      <protection/>
    </xf>
    <xf numFmtId="49" fontId="45" fillId="0" borderId="25">
      <alignment horizontal="left" vertical="center" wrapText="1" indent="3"/>
      <protection/>
    </xf>
    <xf numFmtId="49" fontId="45" fillId="0" borderId="25">
      <alignment horizontal="left" vertical="center" wrapText="1" indent="3"/>
      <protection/>
    </xf>
    <xf numFmtId="0" fontId="48" fillId="0" borderId="22">
      <alignment horizontal="left" vertical="center" wrapText="1"/>
      <protection/>
    </xf>
    <xf numFmtId="0" fontId="48" fillId="0" borderId="22">
      <alignment horizontal="left" vertical="center" wrapText="1"/>
      <protection/>
    </xf>
    <xf numFmtId="49" fontId="45" fillId="0" borderId="11">
      <alignment horizontal="left" vertical="center" wrapText="1" indent="3"/>
      <protection/>
    </xf>
    <xf numFmtId="49" fontId="45" fillId="0" borderId="11">
      <alignment horizontal="left" vertical="center" wrapText="1" indent="3"/>
      <protection/>
    </xf>
    <xf numFmtId="49" fontId="45" fillId="0" borderId="0">
      <alignment horizontal="left" vertical="center" wrapText="1" indent="3"/>
      <protection/>
    </xf>
    <xf numFmtId="49" fontId="45" fillId="0" borderId="0">
      <alignment horizontal="left" vertical="center" wrapText="1" indent="3"/>
      <protection/>
    </xf>
    <xf numFmtId="49" fontId="45" fillId="0" borderId="4">
      <alignment horizontal="left" vertical="center" wrapText="1" indent="3"/>
      <protection/>
    </xf>
    <xf numFmtId="49" fontId="45" fillId="0" borderId="4">
      <alignment horizontal="left" vertical="center" wrapText="1" indent="3"/>
      <protection/>
    </xf>
    <xf numFmtId="49" fontId="48" fillId="0" borderId="22">
      <alignment horizontal="left" vertical="center" wrapText="1"/>
      <protection/>
    </xf>
    <xf numFmtId="49" fontId="48" fillId="0" borderId="22">
      <alignment horizontal="left" vertical="center" wrapText="1"/>
      <protection/>
    </xf>
    <xf numFmtId="0" fontId="45" fillId="0" borderId="23">
      <alignment horizontal="left" vertical="center" wrapText="1"/>
      <protection/>
    </xf>
    <xf numFmtId="0" fontId="45" fillId="0" borderId="23">
      <alignment horizontal="left" vertical="center" wrapText="1"/>
      <protection/>
    </xf>
    <xf numFmtId="0" fontId="45" fillId="0" borderId="25">
      <alignment horizontal="left" vertical="center" wrapText="1"/>
      <protection/>
    </xf>
    <xf numFmtId="0" fontId="45" fillId="0" borderId="25">
      <alignment horizontal="left" vertical="center" wrapText="1"/>
      <protection/>
    </xf>
    <xf numFmtId="49" fontId="45" fillId="0" borderId="23">
      <alignment horizontal="left" vertical="center" wrapText="1"/>
      <protection/>
    </xf>
    <xf numFmtId="49" fontId="45" fillId="0" borderId="23">
      <alignment horizontal="left" vertical="center" wrapText="1"/>
      <protection/>
    </xf>
    <xf numFmtId="49" fontId="45" fillId="0" borderId="25">
      <alignment horizontal="left" vertical="center" wrapText="1"/>
      <protection/>
    </xf>
    <xf numFmtId="49" fontId="45" fillId="0" borderId="25">
      <alignment horizontal="left" vertical="center" wrapText="1"/>
      <protection/>
    </xf>
    <xf numFmtId="49" fontId="46" fillId="0" borderId="26">
      <alignment horizontal="center"/>
      <protection/>
    </xf>
    <xf numFmtId="49" fontId="46" fillId="0" borderId="26">
      <alignment horizontal="center"/>
      <protection/>
    </xf>
    <xf numFmtId="49" fontId="46" fillId="0" borderId="27">
      <alignment horizontal="center" vertical="center" wrapText="1"/>
      <protection/>
    </xf>
    <xf numFmtId="49" fontId="46" fillId="0" borderId="27">
      <alignment horizontal="center" vertical="center" wrapText="1"/>
      <protection/>
    </xf>
    <xf numFmtId="49" fontId="45" fillId="0" borderId="28">
      <alignment horizontal="center" vertical="center" wrapText="1"/>
      <protection/>
    </xf>
    <xf numFmtId="49" fontId="45" fillId="0" borderId="28">
      <alignment horizontal="center" vertical="center" wrapText="1"/>
      <protection/>
    </xf>
    <xf numFmtId="49" fontId="45" fillId="0" borderId="16">
      <alignment horizontal="center" vertical="center" wrapText="1"/>
      <protection/>
    </xf>
    <xf numFmtId="49" fontId="45" fillId="0" borderId="16">
      <alignment horizontal="center" vertical="center" wrapText="1"/>
      <protection/>
    </xf>
    <xf numFmtId="49" fontId="45" fillId="0" borderId="27">
      <alignment horizontal="center" vertical="center" wrapText="1"/>
      <protection/>
    </xf>
    <xf numFmtId="49" fontId="45" fillId="0" borderId="27">
      <alignment horizontal="center" vertical="center" wrapText="1"/>
      <protection/>
    </xf>
    <xf numFmtId="49" fontId="45" fillId="0" borderId="29">
      <alignment horizontal="center" vertical="center" wrapText="1"/>
      <protection/>
    </xf>
    <xf numFmtId="49" fontId="45" fillId="0" borderId="29">
      <alignment horizontal="center" vertical="center" wrapText="1"/>
      <protection/>
    </xf>
    <xf numFmtId="49" fontId="45" fillId="0" borderId="30">
      <alignment horizontal="center" vertical="center" wrapText="1"/>
      <protection/>
    </xf>
    <xf numFmtId="49" fontId="45" fillId="0" borderId="30">
      <alignment horizontal="center" vertical="center" wrapText="1"/>
      <protection/>
    </xf>
    <xf numFmtId="49" fontId="45" fillId="0" borderId="0">
      <alignment horizontal="center" vertical="center" wrapText="1"/>
      <protection/>
    </xf>
    <xf numFmtId="49" fontId="45" fillId="0" borderId="0">
      <alignment horizontal="center" vertical="center" wrapText="1"/>
      <protection/>
    </xf>
    <xf numFmtId="49" fontId="45" fillId="0" borderId="4">
      <alignment horizontal="center" vertical="center" wrapText="1"/>
      <protection/>
    </xf>
    <xf numFmtId="49" fontId="45" fillId="0" borderId="4">
      <alignment horizontal="center" vertical="center" wrapText="1"/>
      <protection/>
    </xf>
    <xf numFmtId="49" fontId="46" fillId="0" borderId="26">
      <alignment horizontal="center" vertical="center" wrapText="1"/>
      <protection/>
    </xf>
    <xf numFmtId="49" fontId="46" fillId="0" borderId="26">
      <alignment horizontal="center" vertical="center" wrapText="1"/>
      <protection/>
    </xf>
    <xf numFmtId="0" fontId="46" fillId="0" borderId="26">
      <alignment horizontal="center" vertical="center"/>
      <protection/>
    </xf>
    <xf numFmtId="0" fontId="46" fillId="0" borderId="26">
      <alignment horizontal="center" vertical="center"/>
      <protection/>
    </xf>
    <xf numFmtId="0" fontId="45" fillId="0" borderId="28">
      <alignment horizontal="center" vertical="center"/>
      <protection/>
    </xf>
    <xf numFmtId="0" fontId="45" fillId="0" borderId="28">
      <alignment horizontal="center" vertical="center"/>
      <protection/>
    </xf>
    <xf numFmtId="0" fontId="45" fillId="0" borderId="16">
      <alignment horizontal="center" vertical="center"/>
      <protection/>
    </xf>
    <xf numFmtId="0" fontId="45" fillId="0" borderId="16">
      <alignment horizontal="center" vertical="center"/>
      <protection/>
    </xf>
    <xf numFmtId="0" fontId="45" fillId="0" borderId="27">
      <alignment horizontal="center" vertical="center"/>
      <protection/>
    </xf>
    <xf numFmtId="0" fontId="45" fillId="0" borderId="27">
      <alignment horizontal="center" vertical="center"/>
      <protection/>
    </xf>
    <xf numFmtId="0" fontId="46" fillId="0" borderId="27">
      <alignment horizontal="center" vertical="center"/>
      <protection/>
    </xf>
    <xf numFmtId="0" fontId="46" fillId="0" borderId="27">
      <alignment horizontal="center" vertical="center"/>
      <protection/>
    </xf>
    <xf numFmtId="0" fontId="45" fillId="0" borderId="29">
      <alignment horizontal="center" vertical="center"/>
      <protection/>
    </xf>
    <xf numFmtId="0" fontId="45" fillId="0" borderId="29">
      <alignment horizontal="center" vertical="center"/>
      <protection/>
    </xf>
    <xf numFmtId="49" fontId="46" fillId="0" borderId="26">
      <alignment horizontal="center" vertical="center"/>
      <protection/>
    </xf>
    <xf numFmtId="49" fontId="46" fillId="0" borderId="26">
      <alignment horizontal="center" vertical="center"/>
      <protection/>
    </xf>
    <xf numFmtId="49" fontId="45" fillId="0" borderId="28">
      <alignment horizontal="center" vertical="center"/>
      <protection/>
    </xf>
    <xf numFmtId="49" fontId="45" fillId="0" borderId="28">
      <alignment horizontal="center" vertical="center"/>
      <protection/>
    </xf>
    <xf numFmtId="49" fontId="45" fillId="0" borderId="16">
      <alignment horizontal="center" vertical="center"/>
      <protection/>
    </xf>
    <xf numFmtId="49" fontId="45" fillId="0" borderId="16">
      <alignment horizontal="center" vertical="center"/>
      <protection/>
    </xf>
    <xf numFmtId="49" fontId="45" fillId="0" borderId="27">
      <alignment horizontal="center" vertical="center"/>
      <protection/>
    </xf>
    <xf numFmtId="49" fontId="45" fillId="0" borderId="27">
      <alignment horizontal="center" vertical="center"/>
      <protection/>
    </xf>
    <xf numFmtId="49" fontId="45" fillId="0" borderId="29">
      <alignment horizontal="center" vertical="center"/>
      <protection/>
    </xf>
    <xf numFmtId="49" fontId="45" fillId="0" borderId="29">
      <alignment horizontal="center" vertical="center"/>
      <protection/>
    </xf>
    <xf numFmtId="49" fontId="45" fillId="0" borderId="4">
      <alignment horizontal="center"/>
      <protection/>
    </xf>
    <xf numFmtId="49" fontId="45" fillId="0" borderId="4">
      <alignment horizontal="center"/>
      <protection/>
    </xf>
    <xf numFmtId="0" fontId="45" fillId="0" borderId="11">
      <alignment horizontal="center"/>
      <protection/>
    </xf>
    <xf numFmtId="0" fontId="45" fillId="0" borderId="11">
      <alignment horizontal="center"/>
      <protection/>
    </xf>
    <xf numFmtId="0" fontId="45" fillId="0" borderId="0">
      <alignment horizontal="center"/>
      <protection/>
    </xf>
    <xf numFmtId="0" fontId="45" fillId="0" borderId="0">
      <alignment horizontal="center"/>
      <protection/>
    </xf>
    <xf numFmtId="49" fontId="45" fillId="0" borderId="4">
      <alignment/>
      <protection/>
    </xf>
    <xf numFmtId="49" fontId="45" fillId="0" borderId="4">
      <alignment/>
      <protection/>
    </xf>
    <xf numFmtId="0" fontId="45" fillId="0" borderId="21">
      <alignment horizontal="center" vertical="top"/>
      <protection/>
    </xf>
    <xf numFmtId="0" fontId="45" fillId="0" borderId="21">
      <alignment horizontal="center" vertical="top"/>
      <protection/>
    </xf>
    <xf numFmtId="49" fontId="45" fillId="0" borderId="21">
      <alignment horizontal="center" vertical="top" wrapText="1"/>
      <protection/>
    </xf>
    <xf numFmtId="49" fontId="45" fillId="0" borderId="21">
      <alignment horizontal="center" vertical="top" wrapText="1"/>
      <protection/>
    </xf>
    <xf numFmtId="0" fontId="45" fillId="0" borderId="18">
      <alignment/>
      <protection/>
    </xf>
    <xf numFmtId="0" fontId="45" fillId="0" borderId="18">
      <alignment/>
      <protection/>
    </xf>
    <xf numFmtId="4" fontId="45" fillId="0" borderId="31">
      <alignment horizontal="right"/>
      <protection/>
    </xf>
    <xf numFmtId="4" fontId="45" fillId="0" borderId="31">
      <alignment horizontal="right"/>
      <protection/>
    </xf>
    <xf numFmtId="4" fontId="45" fillId="0" borderId="30">
      <alignment horizontal="right"/>
      <protection/>
    </xf>
    <xf numFmtId="4" fontId="45" fillId="0" borderId="30">
      <alignment horizontal="right"/>
      <protection/>
    </xf>
    <xf numFmtId="4" fontId="45" fillId="0" borderId="0">
      <alignment horizontal="right" shrinkToFit="1"/>
      <protection/>
    </xf>
    <xf numFmtId="4" fontId="45" fillId="0" borderId="0">
      <alignment horizontal="right" shrinkToFit="1"/>
      <protection/>
    </xf>
    <xf numFmtId="4" fontId="45" fillId="0" borderId="4">
      <alignment horizontal="right"/>
      <protection/>
    </xf>
    <xf numFmtId="4" fontId="45" fillId="0" borderId="4">
      <alignment horizontal="right"/>
      <protection/>
    </xf>
    <xf numFmtId="0" fontId="45" fillId="0" borderId="11">
      <alignment/>
      <protection/>
    </xf>
    <xf numFmtId="0" fontId="45" fillId="0" borderId="11">
      <alignment/>
      <protection/>
    </xf>
    <xf numFmtId="0" fontId="45" fillId="0" borderId="21">
      <alignment horizontal="center" vertical="top" wrapText="1"/>
      <protection/>
    </xf>
    <xf numFmtId="0" fontId="45" fillId="0" borderId="21">
      <alignment horizontal="center" vertical="top" wrapText="1"/>
      <protection/>
    </xf>
    <xf numFmtId="0" fontId="45" fillId="0" borderId="4">
      <alignment horizontal="center"/>
      <protection/>
    </xf>
    <xf numFmtId="0" fontId="45" fillId="0" borderId="4">
      <alignment horizontal="center"/>
      <protection/>
    </xf>
    <xf numFmtId="49" fontId="45" fillId="0" borderId="11">
      <alignment horizontal="center"/>
      <protection/>
    </xf>
    <xf numFmtId="49" fontId="45" fillId="0" borderId="11">
      <alignment horizontal="center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" fontId="45" fillId="0" borderId="18">
      <alignment horizontal="right"/>
      <protection/>
    </xf>
    <xf numFmtId="4" fontId="45" fillId="0" borderId="18">
      <alignment horizontal="right"/>
      <protection/>
    </xf>
    <xf numFmtId="0" fontId="45" fillId="0" borderId="21">
      <alignment horizontal="center" vertical="top"/>
      <protection/>
    </xf>
    <xf numFmtId="0" fontId="45" fillId="0" borderId="21">
      <alignment horizontal="center" vertical="top"/>
      <protection/>
    </xf>
    <xf numFmtId="4" fontId="45" fillId="0" borderId="19">
      <alignment horizontal="right"/>
      <protection/>
    </xf>
    <xf numFmtId="4" fontId="45" fillId="0" borderId="19">
      <alignment horizontal="right"/>
      <protection/>
    </xf>
    <xf numFmtId="4" fontId="45" fillId="0" borderId="32">
      <alignment horizontal="right"/>
      <protection/>
    </xf>
    <xf numFmtId="4" fontId="45" fillId="0" borderId="32">
      <alignment horizontal="right"/>
      <protection/>
    </xf>
    <xf numFmtId="0" fontId="45" fillId="0" borderId="19">
      <alignment/>
      <protection/>
    </xf>
    <xf numFmtId="0" fontId="45" fillId="0" borderId="19">
      <alignment/>
      <protection/>
    </xf>
    <xf numFmtId="0" fontId="49" fillId="0" borderId="33">
      <alignment/>
      <protection/>
    </xf>
    <xf numFmtId="0" fontId="49" fillId="0" borderId="33">
      <alignment/>
      <protection/>
    </xf>
    <xf numFmtId="0" fontId="44" fillId="20" borderId="0">
      <alignment/>
      <protection/>
    </xf>
    <xf numFmtId="0" fontId="44" fillId="2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0" borderId="4">
      <alignment/>
      <protection/>
    </xf>
    <xf numFmtId="0" fontId="44" fillId="20" borderId="4">
      <alignment/>
      <protection/>
    </xf>
    <xf numFmtId="49" fontId="45" fillId="0" borderId="21">
      <alignment horizontal="center" vertical="center" wrapText="1"/>
      <protection/>
    </xf>
    <xf numFmtId="49" fontId="45" fillId="0" borderId="21">
      <alignment horizontal="center" vertical="center" wrapText="1"/>
      <protection/>
    </xf>
    <xf numFmtId="49" fontId="45" fillId="0" borderId="21">
      <alignment horizontal="center" vertical="center" wrapText="1"/>
      <protection/>
    </xf>
    <xf numFmtId="49" fontId="45" fillId="0" borderId="21">
      <alignment horizontal="center" vertical="center" wrapText="1"/>
      <protection/>
    </xf>
    <xf numFmtId="0" fontId="44" fillId="20" borderId="34">
      <alignment/>
      <protection/>
    </xf>
    <xf numFmtId="0" fontId="44" fillId="20" borderId="34">
      <alignment/>
      <protection/>
    </xf>
    <xf numFmtId="0" fontId="45" fillId="0" borderId="35">
      <alignment horizontal="left" wrapText="1"/>
      <protection/>
    </xf>
    <xf numFmtId="0" fontId="45" fillId="0" borderId="35">
      <alignment horizontal="left" wrapText="1"/>
      <protection/>
    </xf>
    <xf numFmtId="0" fontId="45" fillId="0" borderId="12">
      <alignment horizontal="left" wrapText="1" indent="1"/>
      <protection/>
    </xf>
    <xf numFmtId="0" fontId="45" fillId="0" borderId="12">
      <alignment horizontal="left" wrapText="1" indent="1"/>
      <protection/>
    </xf>
    <xf numFmtId="0" fontId="45" fillId="0" borderId="6">
      <alignment horizontal="left" wrapText="1" indent="2"/>
      <protection/>
    </xf>
    <xf numFmtId="0" fontId="45" fillId="0" borderId="6">
      <alignment horizontal="left" wrapText="1" indent="2"/>
      <protection/>
    </xf>
    <xf numFmtId="0" fontId="44" fillId="20" borderId="11">
      <alignment/>
      <protection/>
    </xf>
    <xf numFmtId="0" fontId="44" fillId="20" borderId="11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 wrapText="1"/>
      <protection/>
    </xf>
    <xf numFmtId="0" fontId="52" fillId="0" borderId="0">
      <alignment horizontal="center" vertical="top"/>
      <protection/>
    </xf>
    <xf numFmtId="0" fontId="52" fillId="0" borderId="0">
      <alignment horizontal="center" vertical="top"/>
      <protection/>
    </xf>
    <xf numFmtId="0" fontId="45" fillId="0" borderId="4">
      <alignment wrapText="1"/>
      <protection/>
    </xf>
    <xf numFmtId="0" fontId="45" fillId="0" borderId="4">
      <alignment wrapText="1"/>
      <protection/>
    </xf>
    <xf numFmtId="0" fontId="45" fillId="0" borderId="34">
      <alignment wrapText="1"/>
      <protection/>
    </xf>
    <xf numFmtId="0" fontId="45" fillId="0" borderId="34">
      <alignment wrapText="1"/>
      <protection/>
    </xf>
    <xf numFmtId="0" fontId="45" fillId="0" borderId="11">
      <alignment horizontal="left"/>
      <protection/>
    </xf>
    <xf numFmtId="0" fontId="45" fillId="0" borderId="11">
      <alignment horizontal="left"/>
      <protection/>
    </xf>
    <xf numFmtId="0" fontId="44" fillId="20" borderId="36">
      <alignment/>
      <protection/>
    </xf>
    <xf numFmtId="0" fontId="44" fillId="20" borderId="36">
      <alignment/>
      <protection/>
    </xf>
    <xf numFmtId="49" fontId="45" fillId="0" borderId="26">
      <alignment horizontal="center" wrapText="1"/>
      <protection/>
    </xf>
    <xf numFmtId="49" fontId="45" fillId="0" borderId="26">
      <alignment horizontal="center" wrapText="1"/>
      <protection/>
    </xf>
    <xf numFmtId="49" fontId="45" fillId="0" borderId="28">
      <alignment horizontal="center" wrapText="1"/>
      <protection/>
    </xf>
    <xf numFmtId="49" fontId="45" fillId="0" borderId="28">
      <alignment horizontal="center" wrapText="1"/>
      <protection/>
    </xf>
    <xf numFmtId="49" fontId="45" fillId="0" borderId="27">
      <alignment horizontal="center"/>
      <protection/>
    </xf>
    <xf numFmtId="49" fontId="45" fillId="0" borderId="27">
      <alignment horizontal="center"/>
      <protection/>
    </xf>
    <xf numFmtId="0" fontId="44" fillId="20" borderId="37">
      <alignment/>
      <protection/>
    </xf>
    <xf numFmtId="0" fontId="44" fillId="20" borderId="37">
      <alignment/>
      <protection/>
    </xf>
    <xf numFmtId="0" fontId="45" fillId="0" borderId="30">
      <alignment/>
      <protection/>
    </xf>
    <xf numFmtId="0" fontId="45" fillId="0" borderId="30">
      <alignment/>
      <protection/>
    </xf>
    <xf numFmtId="0" fontId="45" fillId="0" borderId="0">
      <alignment horizontal="center"/>
      <protection/>
    </xf>
    <xf numFmtId="0" fontId="45" fillId="0" borderId="0">
      <alignment horizontal="center"/>
      <protection/>
    </xf>
    <xf numFmtId="49" fontId="45" fillId="0" borderId="11">
      <alignment/>
      <protection/>
    </xf>
    <xf numFmtId="49" fontId="45" fillId="0" borderId="11">
      <alignment/>
      <protection/>
    </xf>
    <xf numFmtId="49" fontId="45" fillId="0" borderId="0">
      <alignment/>
      <protection/>
    </xf>
    <xf numFmtId="49" fontId="45" fillId="0" borderId="0">
      <alignment/>
      <protection/>
    </xf>
    <xf numFmtId="49" fontId="45" fillId="0" borderId="1">
      <alignment horizontal="center"/>
      <protection/>
    </xf>
    <xf numFmtId="49" fontId="45" fillId="0" borderId="1">
      <alignment horizontal="center"/>
      <protection/>
    </xf>
    <xf numFmtId="49" fontId="45" fillId="0" borderId="18">
      <alignment horizontal="center"/>
      <protection/>
    </xf>
    <xf numFmtId="49" fontId="45" fillId="0" borderId="18">
      <alignment horizontal="center"/>
      <protection/>
    </xf>
    <xf numFmtId="49" fontId="45" fillId="0" borderId="21">
      <alignment horizontal="center"/>
      <protection/>
    </xf>
    <xf numFmtId="49" fontId="45" fillId="0" borderId="21">
      <alignment horizontal="center"/>
      <protection/>
    </xf>
    <xf numFmtId="49" fontId="45" fillId="0" borderId="21">
      <alignment horizontal="center" vertical="center" wrapText="1"/>
      <protection/>
    </xf>
    <xf numFmtId="49" fontId="45" fillId="0" borderId="21">
      <alignment horizontal="center" vertical="center" wrapText="1"/>
      <protection/>
    </xf>
    <xf numFmtId="49" fontId="45" fillId="0" borderId="31">
      <alignment horizontal="center" vertical="center" wrapText="1"/>
      <protection/>
    </xf>
    <xf numFmtId="49" fontId="45" fillId="0" borderId="31">
      <alignment horizontal="center" vertical="center" wrapText="1"/>
      <protection/>
    </xf>
    <xf numFmtId="0" fontId="44" fillId="20" borderId="38">
      <alignment/>
      <protection/>
    </xf>
    <xf numFmtId="0" fontId="44" fillId="20" borderId="38">
      <alignment/>
      <protection/>
    </xf>
    <xf numFmtId="4" fontId="45" fillId="0" borderId="21">
      <alignment horizontal="right"/>
      <protection/>
    </xf>
    <xf numFmtId="4" fontId="45" fillId="0" borderId="21">
      <alignment horizontal="right"/>
      <protection/>
    </xf>
    <xf numFmtId="0" fontId="45" fillId="21" borderId="30">
      <alignment/>
      <protection/>
    </xf>
    <xf numFmtId="0" fontId="45" fillId="21" borderId="30">
      <alignment/>
      <protection/>
    </xf>
    <xf numFmtId="0" fontId="45" fillId="21" borderId="0">
      <alignment/>
      <protection/>
    </xf>
    <xf numFmtId="0" fontId="45" fillId="21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 wrapText="1"/>
      <protection/>
    </xf>
    <xf numFmtId="4" fontId="11" fillId="0" borderId="21">
      <alignment horizontal="right"/>
      <protection/>
    </xf>
    <xf numFmtId="0" fontId="53" fillId="0" borderId="39">
      <alignment/>
      <protection/>
    </xf>
    <xf numFmtId="0" fontId="53" fillId="0" borderId="39">
      <alignment/>
      <protection/>
    </xf>
    <xf numFmtId="0" fontId="53" fillId="0" borderId="39">
      <alignment/>
      <protection/>
    </xf>
    <xf numFmtId="0" fontId="53" fillId="0" borderId="39">
      <alignment/>
      <protection/>
    </xf>
    <xf numFmtId="49" fontId="54" fillId="0" borderId="40">
      <alignment horizontal="right"/>
      <protection/>
    </xf>
    <xf numFmtId="49" fontId="54" fillId="0" borderId="40">
      <alignment horizontal="right"/>
      <protection/>
    </xf>
    <xf numFmtId="0" fontId="45" fillId="0" borderId="40">
      <alignment horizontal="right"/>
      <protection/>
    </xf>
    <xf numFmtId="0" fontId="45" fillId="0" borderId="40">
      <alignment horizontal="right"/>
      <protection/>
    </xf>
    <xf numFmtId="0" fontId="53" fillId="0" borderId="4">
      <alignment/>
      <protection/>
    </xf>
    <xf numFmtId="0" fontId="53" fillId="0" borderId="4">
      <alignment/>
      <protection/>
    </xf>
    <xf numFmtId="0" fontId="45" fillId="0" borderId="31">
      <alignment horizontal="center"/>
      <protection/>
    </xf>
    <xf numFmtId="0" fontId="45" fillId="0" borderId="31">
      <alignment horizontal="center"/>
      <protection/>
    </xf>
    <xf numFmtId="49" fontId="44" fillId="0" borderId="41">
      <alignment horizontal="center"/>
      <protection/>
    </xf>
    <xf numFmtId="49" fontId="44" fillId="0" borderId="41">
      <alignment horizontal="center"/>
      <protection/>
    </xf>
    <xf numFmtId="189" fontId="45" fillId="0" borderId="9">
      <alignment horizontal="center"/>
      <protection/>
    </xf>
    <xf numFmtId="189" fontId="45" fillId="0" borderId="9">
      <alignment horizontal="center"/>
      <protection/>
    </xf>
    <xf numFmtId="0" fontId="45" fillId="0" borderId="42">
      <alignment horizontal="center"/>
      <protection/>
    </xf>
    <xf numFmtId="0" fontId="45" fillId="0" borderId="42">
      <alignment horizontal="center"/>
      <protection/>
    </xf>
    <xf numFmtId="49" fontId="45" fillId="0" borderId="10">
      <alignment horizontal="center"/>
      <protection/>
    </xf>
    <xf numFmtId="49" fontId="45" fillId="0" borderId="10">
      <alignment horizontal="center"/>
      <protection/>
    </xf>
    <xf numFmtId="49" fontId="45" fillId="0" borderId="9">
      <alignment horizontal="center"/>
      <protection/>
    </xf>
    <xf numFmtId="49" fontId="45" fillId="0" borderId="9">
      <alignment horizontal="center"/>
      <protection/>
    </xf>
    <xf numFmtId="0" fontId="45" fillId="0" borderId="9">
      <alignment horizontal="center"/>
      <protection/>
    </xf>
    <xf numFmtId="0" fontId="45" fillId="0" borderId="9">
      <alignment horizontal="center"/>
      <protection/>
    </xf>
    <xf numFmtId="49" fontId="45" fillId="0" borderId="43">
      <alignment horizontal="center"/>
      <protection/>
    </xf>
    <xf numFmtId="49" fontId="45" fillId="0" borderId="43">
      <alignment horizontal="center"/>
      <protection/>
    </xf>
    <xf numFmtId="0" fontId="49" fillId="0" borderId="30">
      <alignment/>
      <protection/>
    </xf>
    <xf numFmtId="0" fontId="49" fillId="0" borderId="3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4" fillId="0" borderId="44">
      <alignment/>
      <protection/>
    </xf>
    <xf numFmtId="0" fontId="44" fillId="0" borderId="44">
      <alignment/>
      <protection/>
    </xf>
    <xf numFmtId="0" fontId="44" fillId="0" borderId="33">
      <alignment/>
      <protection/>
    </xf>
    <xf numFmtId="0" fontId="44" fillId="0" borderId="33">
      <alignment/>
      <protection/>
    </xf>
    <xf numFmtId="4" fontId="45" fillId="0" borderId="6">
      <alignment horizontal="right"/>
      <protection/>
    </xf>
    <xf numFmtId="4" fontId="45" fillId="0" borderId="6">
      <alignment horizontal="right"/>
      <protection/>
    </xf>
    <xf numFmtId="49" fontId="45" fillId="0" borderId="19">
      <alignment horizontal="center"/>
      <protection/>
    </xf>
    <xf numFmtId="49" fontId="45" fillId="0" borderId="19">
      <alignment horizontal="center"/>
      <protection/>
    </xf>
    <xf numFmtId="0" fontId="45" fillId="0" borderId="45">
      <alignment horizontal="left" wrapText="1"/>
      <protection/>
    </xf>
    <xf numFmtId="0" fontId="45" fillId="0" borderId="45">
      <alignment horizontal="left" wrapText="1"/>
      <protection/>
    </xf>
    <xf numFmtId="0" fontId="45" fillId="0" borderId="17">
      <alignment horizontal="left" wrapText="1" indent="1"/>
      <protection/>
    </xf>
    <xf numFmtId="0" fontId="45" fillId="0" borderId="17">
      <alignment horizontal="left" wrapText="1" indent="1"/>
      <protection/>
    </xf>
    <xf numFmtId="0" fontId="45" fillId="0" borderId="9">
      <alignment horizontal="left" wrapText="1" indent="2"/>
      <protection/>
    </xf>
    <xf numFmtId="0" fontId="45" fillId="0" borderId="9">
      <alignment horizontal="left" wrapText="1" indent="2"/>
      <protection/>
    </xf>
    <xf numFmtId="0" fontId="44" fillId="20" borderId="46">
      <alignment/>
      <protection/>
    </xf>
    <xf numFmtId="0" fontId="44" fillId="20" borderId="46">
      <alignment/>
      <protection/>
    </xf>
    <xf numFmtId="0" fontId="45" fillId="21" borderId="14">
      <alignment/>
      <protection/>
    </xf>
    <xf numFmtId="0" fontId="45" fillId="21" borderId="14">
      <alignment/>
      <protection/>
    </xf>
    <xf numFmtId="0" fontId="51" fillId="0" borderId="0">
      <alignment horizontal="left" wrapText="1"/>
      <protection/>
    </xf>
    <xf numFmtId="0" fontId="51" fillId="0" borderId="0">
      <alignment horizontal="left" wrapText="1"/>
      <protection/>
    </xf>
    <xf numFmtId="49" fontId="44" fillId="0" borderId="0">
      <alignment/>
      <protection/>
    </xf>
    <xf numFmtId="49" fontId="44" fillId="0" borderId="0">
      <alignment/>
      <protection/>
    </xf>
    <xf numFmtId="0" fontId="45" fillId="0" borderId="0">
      <alignment horizontal="right"/>
      <protection/>
    </xf>
    <xf numFmtId="0" fontId="45" fillId="0" borderId="0">
      <alignment horizontal="right"/>
      <protection/>
    </xf>
    <xf numFmtId="49" fontId="45" fillId="0" borderId="0">
      <alignment horizontal="right"/>
      <protection/>
    </xf>
    <xf numFmtId="49" fontId="45" fillId="0" borderId="0">
      <alignment horizontal="right"/>
      <protection/>
    </xf>
    <xf numFmtId="0" fontId="45" fillId="0" borderId="0">
      <alignment horizontal="left" wrapText="1"/>
      <protection/>
    </xf>
    <xf numFmtId="0" fontId="45" fillId="0" borderId="0">
      <alignment horizontal="left" wrapText="1"/>
      <protection/>
    </xf>
    <xf numFmtId="0" fontId="45" fillId="0" borderId="4">
      <alignment horizontal="left"/>
      <protection/>
    </xf>
    <xf numFmtId="0" fontId="45" fillId="0" borderId="4">
      <alignment horizontal="left"/>
      <protection/>
    </xf>
    <xf numFmtId="0" fontId="45" fillId="0" borderId="13">
      <alignment horizontal="left" wrapText="1"/>
      <protection/>
    </xf>
    <xf numFmtId="0" fontId="45" fillId="0" borderId="13">
      <alignment horizontal="left" wrapText="1"/>
      <protection/>
    </xf>
    <xf numFmtId="0" fontId="45" fillId="0" borderId="34">
      <alignment/>
      <protection/>
    </xf>
    <xf numFmtId="0" fontId="45" fillId="0" borderId="34">
      <alignment/>
      <protection/>
    </xf>
    <xf numFmtId="0" fontId="46" fillId="0" borderId="47">
      <alignment horizontal="left" wrapText="1"/>
      <protection/>
    </xf>
    <xf numFmtId="0" fontId="46" fillId="0" borderId="47">
      <alignment horizontal="left" wrapText="1"/>
      <protection/>
    </xf>
    <xf numFmtId="0" fontId="45" fillId="0" borderId="5">
      <alignment horizontal="left" wrapText="1" indent="2"/>
      <protection/>
    </xf>
    <xf numFmtId="0" fontId="45" fillId="0" borderId="5">
      <alignment horizontal="left" wrapText="1" indent="2"/>
      <protection/>
    </xf>
    <xf numFmtId="49" fontId="45" fillId="0" borderId="0">
      <alignment horizontal="center" wrapText="1"/>
      <protection/>
    </xf>
    <xf numFmtId="49" fontId="45" fillId="0" borderId="0">
      <alignment horizontal="center" wrapText="1"/>
      <protection/>
    </xf>
    <xf numFmtId="49" fontId="45" fillId="0" borderId="27">
      <alignment horizontal="center" wrapText="1"/>
      <protection/>
    </xf>
    <xf numFmtId="49" fontId="45" fillId="0" borderId="27">
      <alignment horizontal="center" wrapText="1"/>
      <protection/>
    </xf>
    <xf numFmtId="0" fontId="45" fillId="0" borderId="48">
      <alignment/>
      <protection/>
    </xf>
    <xf numFmtId="0" fontId="45" fillId="0" borderId="48">
      <alignment/>
      <protection/>
    </xf>
    <xf numFmtId="0" fontId="45" fillId="0" borderId="49">
      <alignment horizontal="center" wrapText="1"/>
      <protection/>
    </xf>
    <xf numFmtId="0" fontId="45" fillId="0" borderId="49">
      <alignment horizontal="center" wrapText="1"/>
      <protection/>
    </xf>
    <xf numFmtId="0" fontId="44" fillId="20" borderId="30">
      <alignment/>
      <protection/>
    </xf>
    <xf numFmtId="0" fontId="44" fillId="20" borderId="30">
      <alignment/>
      <protection/>
    </xf>
    <xf numFmtId="49" fontId="45" fillId="0" borderId="16">
      <alignment horizontal="center"/>
      <protection/>
    </xf>
    <xf numFmtId="49" fontId="45" fillId="0" borderId="16">
      <alignment horizontal="center"/>
      <protection/>
    </xf>
    <xf numFmtId="0" fontId="44" fillId="0" borderId="30">
      <alignment/>
      <protection/>
    </xf>
    <xf numFmtId="0" fontId="44" fillId="0" borderId="30">
      <alignment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5" fillId="28" borderId="50" applyNumberFormat="0" applyAlignment="0" applyProtection="0"/>
    <xf numFmtId="0" fontId="56" fillId="29" borderId="51" applyNumberFormat="0" applyAlignment="0" applyProtection="0"/>
    <xf numFmtId="0" fontId="57" fillId="29" borderId="5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52" applyNumberFormat="0" applyFill="0" applyAlignment="0" applyProtection="0"/>
    <xf numFmtId="0" fontId="59" fillId="0" borderId="53" applyNumberFormat="0" applyFill="0" applyAlignment="0" applyProtection="0"/>
    <xf numFmtId="0" fontId="60" fillId="0" borderId="5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5" applyNumberFormat="0" applyFill="0" applyAlignment="0" applyProtection="0"/>
    <xf numFmtId="0" fontId="62" fillId="30" borderId="56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7" fillId="0" borderId="58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top" wrapText="1"/>
    </xf>
    <xf numFmtId="4" fontId="3" fillId="0" borderId="59" xfId="0" applyNumberFormat="1" applyFont="1" applyBorder="1" applyAlignment="1">
      <alignment horizontal="right" vertical="top" wrapText="1"/>
    </xf>
    <xf numFmtId="4" fontId="3" fillId="0" borderId="59" xfId="0" applyNumberFormat="1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center" wrapText="1"/>
    </xf>
    <xf numFmtId="0" fontId="6" fillId="0" borderId="59" xfId="0" applyFont="1" applyBorder="1" applyAlignment="1">
      <alignment horizontal="center"/>
    </xf>
    <xf numFmtId="0" fontId="8" fillId="0" borderId="59" xfId="0" applyFont="1" applyBorder="1" applyAlignment="1">
      <alignment/>
    </xf>
    <xf numFmtId="4" fontId="7" fillId="0" borderId="59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7" fillId="0" borderId="59" xfId="0" applyNumberFormat="1" applyFont="1" applyBorder="1" applyAlignment="1">
      <alignment/>
    </xf>
    <xf numFmtId="0" fontId="0" fillId="0" borderId="0" xfId="0" applyBorder="1" applyAlignment="1">
      <alignment/>
    </xf>
    <xf numFmtId="4" fontId="7" fillId="0" borderId="59" xfId="0" applyNumberFormat="1" applyFont="1" applyBorder="1" applyAlignment="1">
      <alignment/>
    </xf>
    <xf numFmtId="2" fontId="10" fillId="0" borderId="59" xfId="0" applyNumberFormat="1" applyFont="1" applyBorder="1" applyAlignment="1">
      <alignment horizontal="center"/>
    </xf>
    <xf numFmtId="2" fontId="3" fillId="0" borderId="59" xfId="0" applyNumberFormat="1" applyFont="1" applyBorder="1" applyAlignment="1">
      <alignment horizontal="right" vertical="top" wrapText="1"/>
    </xf>
    <xf numFmtId="2" fontId="0" fillId="0" borderId="59" xfId="0" applyNumberFormat="1" applyBorder="1" applyAlignment="1">
      <alignment/>
    </xf>
    <xf numFmtId="4" fontId="10" fillId="0" borderId="59" xfId="0" applyNumberFormat="1" applyFont="1" applyBorder="1" applyAlignment="1">
      <alignment/>
    </xf>
    <xf numFmtId="49" fontId="1" fillId="0" borderId="59" xfId="0" applyNumberFormat="1" applyFont="1" applyBorder="1" applyAlignment="1">
      <alignment horizontal="center"/>
    </xf>
    <xf numFmtId="4" fontId="10" fillId="0" borderId="5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3" fontId="70" fillId="0" borderId="21" xfId="0" applyNumberFormat="1" applyFont="1" applyBorder="1" applyAlignment="1">
      <alignment horizontal="right"/>
    </xf>
    <xf numFmtId="4" fontId="70" fillId="0" borderId="21" xfId="0" applyNumberFormat="1" applyFont="1" applyBorder="1" applyAlignment="1">
      <alignment horizontal="right"/>
    </xf>
    <xf numFmtId="4" fontId="4" fillId="0" borderId="59" xfId="0" applyNumberFormat="1" applyFont="1" applyBorder="1" applyAlignment="1">
      <alignment horizontal="right" wrapText="1"/>
    </xf>
    <xf numFmtId="4" fontId="3" fillId="0" borderId="59" xfId="0" applyNumberFormat="1" applyFont="1" applyBorder="1" applyAlignment="1">
      <alignment horizontal="right" wrapText="1"/>
    </xf>
    <xf numFmtId="3" fontId="70" fillId="0" borderId="21" xfId="328" applyNumberFormat="1" applyFont="1" applyAlignment="1" applyProtection="1">
      <alignment horizontal="right"/>
      <protection/>
    </xf>
    <xf numFmtId="2" fontId="4" fillId="0" borderId="59" xfId="0" applyNumberFormat="1" applyFont="1" applyBorder="1" applyAlignment="1">
      <alignment horizontal="right" wrapText="1"/>
    </xf>
    <xf numFmtId="2" fontId="3" fillId="0" borderId="59" xfId="0" applyNumberFormat="1" applyFont="1" applyBorder="1" applyAlignment="1">
      <alignment horizontal="right" wrapText="1"/>
    </xf>
    <xf numFmtId="4" fontId="70" fillId="0" borderId="59" xfId="0" applyNumberFormat="1" applyFont="1" applyBorder="1" applyAlignment="1">
      <alignment horizontal="right" wrapText="1"/>
    </xf>
    <xf numFmtId="4" fontId="71" fillId="0" borderId="59" xfId="0" applyNumberFormat="1" applyFont="1" applyBorder="1" applyAlignment="1">
      <alignment horizontal="right" wrapText="1"/>
    </xf>
    <xf numFmtId="4" fontId="70" fillId="0" borderId="21" xfId="328" applyNumberFormat="1" applyFont="1" applyAlignment="1" applyProtection="1">
      <alignment horizontal="right"/>
      <protection/>
    </xf>
    <xf numFmtId="2" fontId="7" fillId="0" borderId="59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72" fillId="0" borderId="21" xfId="312" applyNumberFormat="1" applyFont="1" applyProtection="1">
      <alignment horizontal="center"/>
      <protection/>
    </xf>
    <xf numFmtId="0" fontId="73" fillId="0" borderId="6" xfId="276" applyNumberFormat="1" applyFont="1" applyAlignment="1" applyProtection="1">
      <alignment wrapText="1"/>
      <protection/>
    </xf>
    <xf numFmtId="49" fontId="1" fillId="0" borderId="0" xfId="0" applyNumberFormat="1" applyFont="1" applyBorder="1" applyAlignment="1">
      <alignment horizontal="center"/>
    </xf>
    <xf numFmtId="49" fontId="72" fillId="0" borderId="21" xfId="313" applyNumberFormat="1" applyFont="1" applyProtection="1">
      <alignment horizontal="center"/>
      <protection/>
    </xf>
    <xf numFmtId="2" fontId="3" fillId="0" borderId="59" xfId="0" applyNumberFormat="1" applyFont="1" applyBorder="1" applyAlignment="1">
      <alignment horizontal="right" wrapText="1"/>
    </xf>
    <xf numFmtId="0" fontId="2" fillId="0" borderId="62" xfId="0" applyFont="1" applyBorder="1" applyAlignment="1">
      <alignment horizontal="center" vertical="center" wrapText="1"/>
    </xf>
    <xf numFmtId="4" fontId="3" fillId="0" borderId="59" xfId="0" applyNumberFormat="1" applyFont="1" applyBorder="1" applyAlignment="1">
      <alignment horizontal="right" wrapText="1"/>
    </xf>
    <xf numFmtId="4" fontId="71" fillId="0" borderId="59" xfId="0" applyNumberFormat="1" applyFont="1" applyBorder="1" applyAlignment="1">
      <alignment horizontal="right" wrapText="1"/>
    </xf>
    <xf numFmtId="0" fontId="4" fillId="0" borderId="59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left" wrapText="1"/>
    </xf>
    <xf numFmtId="0" fontId="6" fillId="0" borderId="63" xfId="0" applyFont="1" applyBorder="1" applyAlignment="1">
      <alignment horizontal="left" wrapText="1"/>
    </xf>
    <xf numFmtId="0" fontId="6" fillId="0" borderId="61" xfId="0" applyFont="1" applyBorder="1" applyAlignment="1">
      <alignment horizontal="left" wrapText="1"/>
    </xf>
    <xf numFmtId="0" fontId="9" fillId="0" borderId="60" xfId="0" applyFont="1" applyBorder="1" applyAlignment="1">
      <alignment horizontal="left" wrapText="1"/>
    </xf>
    <xf numFmtId="0" fontId="9" fillId="0" borderId="63" xfId="0" applyFont="1" applyBorder="1" applyAlignment="1">
      <alignment horizontal="left" wrapText="1"/>
    </xf>
    <xf numFmtId="0" fontId="9" fillId="0" borderId="61" xfId="0" applyFont="1" applyBorder="1" applyAlignment="1">
      <alignment horizontal="left" wrapText="1"/>
    </xf>
    <xf numFmtId="2" fontId="2" fillId="0" borderId="59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0" fontId="9" fillId="0" borderId="59" xfId="0" applyFont="1" applyBorder="1" applyAlignment="1">
      <alignment horizontal="left" wrapText="1"/>
    </xf>
    <xf numFmtId="0" fontId="7" fillId="0" borderId="59" xfId="0" applyFont="1" applyBorder="1" applyAlignment="1">
      <alignment horizontal="left" wrapText="1"/>
    </xf>
    <xf numFmtId="0" fontId="10" fillId="0" borderId="59" xfId="0" applyFont="1" applyBorder="1" applyAlignment="1">
      <alignment horizontal="left" wrapText="1"/>
    </xf>
    <xf numFmtId="2" fontId="7" fillId="0" borderId="59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2" fontId="10" fillId="0" borderId="59" xfId="0" applyNumberFormat="1" applyFont="1" applyBorder="1" applyAlignment="1">
      <alignment horizontal="center"/>
    </xf>
    <xf numFmtId="0" fontId="6" fillId="0" borderId="59" xfId="0" applyFont="1" applyBorder="1" applyAlignment="1">
      <alignment horizontal="left" wrapText="1"/>
    </xf>
    <xf numFmtId="49" fontId="2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2" fontId="1" fillId="0" borderId="61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0" fontId="10" fillId="0" borderId="60" xfId="0" applyFont="1" applyBorder="1" applyAlignment="1">
      <alignment horizontal="left" wrapText="1"/>
    </xf>
    <xf numFmtId="0" fontId="10" fillId="0" borderId="63" xfId="0" applyFont="1" applyBorder="1" applyAlignment="1">
      <alignment horizontal="left" wrapText="1"/>
    </xf>
    <xf numFmtId="0" fontId="10" fillId="0" borderId="61" xfId="0" applyFont="1" applyBorder="1" applyAlignment="1">
      <alignment horizontal="left" wrapText="1"/>
    </xf>
    <xf numFmtId="0" fontId="7" fillId="0" borderId="59" xfId="0" applyFont="1" applyBorder="1" applyAlignment="1">
      <alignment horizontal="left"/>
    </xf>
    <xf numFmtId="4" fontId="7" fillId="0" borderId="59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49" fontId="9" fillId="0" borderId="59" xfId="0" applyNumberFormat="1" applyFont="1" applyBorder="1" applyAlignment="1">
      <alignment horizontal="left" wrapText="1"/>
    </xf>
    <xf numFmtId="0" fontId="5" fillId="0" borderId="59" xfId="0" applyFont="1" applyBorder="1" applyAlignment="1">
      <alignment horizontal="center" wrapText="1"/>
    </xf>
    <xf numFmtId="0" fontId="6" fillId="0" borderId="59" xfId="0" applyFont="1" applyBorder="1" applyAlignment="1">
      <alignment horizontal="center"/>
    </xf>
  </cellXfs>
  <cellStyles count="4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100" xfId="40"/>
    <cellStyle name="xl100 2" xfId="41"/>
    <cellStyle name="xl101" xfId="42"/>
    <cellStyle name="xl101 2" xfId="43"/>
    <cellStyle name="xl102" xfId="44"/>
    <cellStyle name="xl102 2" xfId="45"/>
    <cellStyle name="xl103" xfId="46"/>
    <cellStyle name="xl103 2" xfId="47"/>
    <cellStyle name="xl104" xfId="48"/>
    <cellStyle name="xl104 2" xfId="49"/>
    <cellStyle name="xl105" xfId="50"/>
    <cellStyle name="xl105 2" xfId="51"/>
    <cellStyle name="xl106" xfId="52"/>
    <cellStyle name="xl106 2" xfId="53"/>
    <cellStyle name="xl107" xfId="54"/>
    <cellStyle name="xl107 2" xfId="55"/>
    <cellStyle name="xl108" xfId="56"/>
    <cellStyle name="xl108 2" xfId="57"/>
    <cellStyle name="xl109" xfId="58"/>
    <cellStyle name="xl109 2" xfId="59"/>
    <cellStyle name="xl110" xfId="60"/>
    <cellStyle name="xl110 2" xfId="61"/>
    <cellStyle name="xl111" xfId="62"/>
    <cellStyle name="xl111 2" xfId="63"/>
    <cellStyle name="xl112" xfId="64"/>
    <cellStyle name="xl112 2" xfId="65"/>
    <cellStyle name="xl113" xfId="66"/>
    <cellStyle name="xl113 2" xfId="67"/>
    <cellStyle name="xl114" xfId="68"/>
    <cellStyle name="xl114 2" xfId="69"/>
    <cellStyle name="xl115" xfId="70"/>
    <cellStyle name="xl115 2" xfId="71"/>
    <cellStyle name="xl116" xfId="72"/>
    <cellStyle name="xl116 2" xfId="73"/>
    <cellStyle name="xl117" xfId="74"/>
    <cellStyle name="xl117 2" xfId="75"/>
    <cellStyle name="xl118" xfId="76"/>
    <cellStyle name="xl118 2" xfId="77"/>
    <cellStyle name="xl119" xfId="78"/>
    <cellStyle name="xl119 2" xfId="79"/>
    <cellStyle name="xl120" xfId="80"/>
    <cellStyle name="xl120 2" xfId="81"/>
    <cellStyle name="xl121" xfId="82"/>
    <cellStyle name="xl121 2" xfId="83"/>
    <cellStyle name="xl122" xfId="84"/>
    <cellStyle name="xl122 2" xfId="85"/>
    <cellStyle name="xl123" xfId="86"/>
    <cellStyle name="xl123 2" xfId="87"/>
    <cellStyle name="xl124" xfId="88"/>
    <cellStyle name="xl124 2" xfId="89"/>
    <cellStyle name="xl125" xfId="90"/>
    <cellStyle name="xl125 2" xfId="91"/>
    <cellStyle name="xl126" xfId="92"/>
    <cellStyle name="xl126 2" xfId="93"/>
    <cellStyle name="xl127" xfId="94"/>
    <cellStyle name="xl127 2" xfId="95"/>
    <cellStyle name="xl128" xfId="96"/>
    <cellStyle name="xl128 2" xfId="97"/>
    <cellStyle name="xl129" xfId="98"/>
    <cellStyle name="xl129 2" xfId="99"/>
    <cellStyle name="xl130" xfId="100"/>
    <cellStyle name="xl130 2" xfId="101"/>
    <cellStyle name="xl131" xfId="102"/>
    <cellStyle name="xl131 2" xfId="103"/>
    <cellStyle name="xl132" xfId="104"/>
    <cellStyle name="xl132 2" xfId="105"/>
    <cellStyle name="xl133" xfId="106"/>
    <cellStyle name="xl133 2" xfId="107"/>
    <cellStyle name="xl134" xfId="108"/>
    <cellStyle name="xl134 2" xfId="109"/>
    <cellStyle name="xl135" xfId="110"/>
    <cellStyle name="xl135 2" xfId="111"/>
    <cellStyle name="xl136" xfId="112"/>
    <cellStyle name="xl136 2" xfId="113"/>
    <cellStyle name="xl137" xfId="114"/>
    <cellStyle name="xl137 2" xfId="115"/>
    <cellStyle name="xl138" xfId="116"/>
    <cellStyle name="xl138 2" xfId="117"/>
    <cellStyle name="xl139" xfId="118"/>
    <cellStyle name="xl139 2" xfId="119"/>
    <cellStyle name="xl140" xfId="120"/>
    <cellStyle name="xl140 2" xfId="121"/>
    <cellStyle name="xl141" xfId="122"/>
    <cellStyle name="xl141 2" xfId="123"/>
    <cellStyle name="xl142" xfId="124"/>
    <cellStyle name="xl142 2" xfId="125"/>
    <cellStyle name="xl143" xfId="126"/>
    <cellStyle name="xl143 2" xfId="127"/>
    <cellStyle name="xl144" xfId="128"/>
    <cellStyle name="xl144 2" xfId="129"/>
    <cellStyle name="xl145" xfId="130"/>
    <cellStyle name="xl145 2" xfId="131"/>
    <cellStyle name="xl146" xfId="132"/>
    <cellStyle name="xl146 2" xfId="133"/>
    <cellStyle name="xl147" xfId="134"/>
    <cellStyle name="xl147 2" xfId="135"/>
    <cellStyle name="xl148" xfId="136"/>
    <cellStyle name="xl148 2" xfId="137"/>
    <cellStyle name="xl149" xfId="138"/>
    <cellStyle name="xl149 2" xfId="139"/>
    <cellStyle name="xl150" xfId="140"/>
    <cellStyle name="xl150 2" xfId="141"/>
    <cellStyle name="xl151" xfId="142"/>
    <cellStyle name="xl151 2" xfId="143"/>
    <cellStyle name="xl152" xfId="144"/>
    <cellStyle name="xl152 2" xfId="145"/>
    <cellStyle name="xl153" xfId="146"/>
    <cellStyle name="xl153 2" xfId="147"/>
    <cellStyle name="xl154" xfId="148"/>
    <cellStyle name="xl154 2" xfId="149"/>
    <cellStyle name="xl155" xfId="150"/>
    <cellStyle name="xl155 2" xfId="151"/>
    <cellStyle name="xl156" xfId="152"/>
    <cellStyle name="xl156 2" xfId="153"/>
    <cellStyle name="xl157" xfId="154"/>
    <cellStyle name="xl157 2" xfId="155"/>
    <cellStyle name="xl158" xfId="156"/>
    <cellStyle name="xl158 2" xfId="157"/>
    <cellStyle name="xl159" xfId="158"/>
    <cellStyle name="xl159 2" xfId="159"/>
    <cellStyle name="xl160" xfId="160"/>
    <cellStyle name="xl160 2" xfId="161"/>
    <cellStyle name="xl161" xfId="162"/>
    <cellStyle name="xl161 2" xfId="163"/>
    <cellStyle name="xl162" xfId="164"/>
    <cellStyle name="xl162 2" xfId="165"/>
    <cellStyle name="xl163" xfId="166"/>
    <cellStyle name="xl163 2" xfId="167"/>
    <cellStyle name="xl164" xfId="168"/>
    <cellStyle name="xl164 2" xfId="169"/>
    <cellStyle name="xl165" xfId="170"/>
    <cellStyle name="xl165 2" xfId="171"/>
    <cellStyle name="xl166" xfId="172"/>
    <cellStyle name="xl166 2" xfId="173"/>
    <cellStyle name="xl167" xfId="174"/>
    <cellStyle name="xl167 2" xfId="175"/>
    <cellStyle name="xl168" xfId="176"/>
    <cellStyle name="xl168 2" xfId="177"/>
    <cellStyle name="xl169" xfId="178"/>
    <cellStyle name="xl169 2" xfId="179"/>
    <cellStyle name="xl170" xfId="180"/>
    <cellStyle name="xl170 2" xfId="181"/>
    <cellStyle name="xl171" xfId="182"/>
    <cellStyle name="xl171 2" xfId="183"/>
    <cellStyle name="xl172" xfId="184"/>
    <cellStyle name="xl172 2" xfId="185"/>
    <cellStyle name="xl173" xfId="186"/>
    <cellStyle name="xl173 2" xfId="187"/>
    <cellStyle name="xl174" xfId="188"/>
    <cellStyle name="xl174 2" xfId="189"/>
    <cellStyle name="xl175" xfId="190"/>
    <cellStyle name="xl175 2" xfId="191"/>
    <cellStyle name="xl176" xfId="192"/>
    <cellStyle name="xl176 2" xfId="193"/>
    <cellStyle name="xl177" xfId="194"/>
    <cellStyle name="xl177 2" xfId="195"/>
    <cellStyle name="xl178" xfId="196"/>
    <cellStyle name="xl178 2" xfId="197"/>
    <cellStyle name="xl179" xfId="198"/>
    <cellStyle name="xl179 2" xfId="199"/>
    <cellStyle name="xl180" xfId="200"/>
    <cellStyle name="xl180 2" xfId="201"/>
    <cellStyle name="xl181" xfId="202"/>
    <cellStyle name="xl181 2" xfId="203"/>
    <cellStyle name="xl182" xfId="204"/>
    <cellStyle name="xl182 2" xfId="205"/>
    <cellStyle name="xl183" xfId="206"/>
    <cellStyle name="xl183 2" xfId="207"/>
    <cellStyle name="xl184" xfId="208"/>
    <cellStyle name="xl184 2" xfId="209"/>
    <cellStyle name="xl185" xfId="210"/>
    <cellStyle name="xl185 2" xfId="211"/>
    <cellStyle name="xl186" xfId="212"/>
    <cellStyle name="xl186 2" xfId="213"/>
    <cellStyle name="xl187" xfId="214"/>
    <cellStyle name="xl187 2" xfId="215"/>
    <cellStyle name="xl188" xfId="216"/>
    <cellStyle name="xl188 2" xfId="217"/>
    <cellStyle name="xl189" xfId="218"/>
    <cellStyle name="xl189 2" xfId="219"/>
    <cellStyle name="xl190" xfId="220"/>
    <cellStyle name="xl190 2" xfId="221"/>
    <cellStyle name="xl191" xfId="222"/>
    <cellStyle name="xl191 2" xfId="223"/>
    <cellStyle name="xl192" xfId="224"/>
    <cellStyle name="xl192 2" xfId="225"/>
    <cellStyle name="xl193" xfId="226"/>
    <cellStyle name="xl193 2" xfId="227"/>
    <cellStyle name="xl194" xfId="228"/>
    <cellStyle name="xl194 2" xfId="229"/>
    <cellStyle name="xl195" xfId="230"/>
    <cellStyle name="xl195 2" xfId="231"/>
    <cellStyle name="xl196" xfId="232"/>
    <cellStyle name="xl196 2" xfId="233"/>
    <cellStyle name="xl197" xfId="234"/>
    <cellStyle name="xl197 2" xfId="235"/>
    <cellStyle name="xl198" xfId="236"/>
    <cellStyle name="xl198 2" xfId="237"/>
    <cellStyle name="xl199" xfId="238"/>
    <cellStyle name="xl199 2" xfId="239"/>
    <cellStyle name="xl200" xfId="240"/>
    <cellStyle name="xl200 2" xfId="241"/>
    <cellStyle name="xl201" xfId="242"/>
    <cellStyle name="xl201 2" xfId="243"/>
    <cellStyle name="xl202" xfId="244"/>
    <cellStyle name="xl202 2" xfId="245"/>
    <cellStyle name="xl203" xfId="246"/>
    <cellStyle name="xl203 2" xfId="247"/>
    <cellStyle name="xl204" xfId="248"/>
    <cellStyle name="xl204 2" xfId="249"/>
    <cellStyle name="xl21" xfId="250"/>
    <cellStyle name="xl21 2" xfId="251"/>
    <cellStyle name="xl22" xfId="252"/>
    <cellStyle name="xl22 2" xfId="253"/>
    <cellStyle name="xl23" xfId="254"/>
    <cellStyle name="xl23 2" xfId="255"/>
    <cellStyle name="xl24" xfId="256"/>
    <cellStyle name="xl24 2" xfId="257"/>
    <cellStyle name="xl25" xfId="258"/>
    <cellStyle name="xl25 2" xfId="259"/>
    <cellStyle name="xl26" xfId="260"/>
    <cellStyle name="xl26 2" xfId="261"/>
    <cellStyle name="xl27" xfId="262"/>
    <cellStyle name="xl27 2" xfId="263"/>
    <cellStyle name="xl28" xfId="264"/>
    <cellStyle name="xl28 2" xfId="265"/>
    <cellStyle name="xl29" xfId="266"/>
    <cellStyle name="xl29 2" xfId="267"/>
    <cellStyle name="xl30" xfId="268"/>
    <cellStyle name="xl30 2" xfId="269"/>
    <cellStyle name="xl31" xfId="270"/>
    <cellStyle name="xl31 2" xfId="271"/>
    <cellStyle name="xl32" xfId="272"/>
    <cellStyle name="xl32 2" xfId="273"/>
    <cellStyle name="xl33" xfId="274"/>
    <cellStyle name="xl33 2" xfId="275"/>
    <cellStyle name="xl34" xfId="276"/>
    <cellStyle name="xl34 2" xfId="277"/>
    <cellStyle name="xl35" xfId="278"/>
    <cellStyle name="xl35 2" xfId="279"/>
    <cellStyle name="xl36" xfId="280"/>
    <cellStyle name="xl36 2" xfId="281"/>
    <cellStyle name="xl37" xfId="282"/>
    <cellStyle name="xl37 2" xfId="283"/>
    <cellStyle name="xl38" xfId="284"/>
    <cellStyle name="xl38 2" xfId="285"/>
    <cellStyle name="xl39" xfId="286"/>
    <cellStyle name="xl39 2" xfId="287"/>
    <cellStyle name="xl40" xfId="288"/>
    <cellStyle name="xl40 2" xfId="289"/>
    <cellStyle name="xl41" xfId="290"/>
    <cellStyle name="xl41 2" xfId="291"/>
    <cellStyle name="xl42" xfId="292"/>
    <cellStyle name="xl42 2" xfId="293"/>
    <cellStyle name="xl43" xfId="294"/>
    <cellStyle name="xl43 2" xfId="295"/>
    <cellStyle name="xl44" xfId="296"/>
    <cellStyle name="xl44 2" xfId="297"/>
    <cellStyle name="xl45" xfId="298"/>
    <cellStyle name="xl45 2" xfId="299"/>
    <cellStyle name="xl46" xfId="300"/>
    <cellStyle name="xl46 2" xfId="301"/>
    <cellStyle name="xl47" xfId="302"/>
    <cellStyle name="xl47 2" xfId="303"/>
    <cellStyle name="xl48" xfId="304"/>
    <cellStyle name="xl48 2" xfId="305"/>
    <cellStyle name="xl49" xfId="306"/>
    <cellStyle name="xl49 2" xfId="307"/>
    <cellStyle name="xl50" xfId="308"/>
    <cellStyle name="xl50 2" xfId="309"/>
    <cellStyle name="xl51" xfId="310"/>
    <cellStyle name="xl51 2" xfId="311"/>
    <cellStyle name="xl52" xfId="312"/>
    <cellStyle name="xl52 2" xfId="313"/>
    <cellStyle name="xl53" xfId="314"/>
    <cellStyle name="xl53 2" xfId="315"/>
    <cellStyle name="xl54" xfId="316"/>
    <cellStyle name="xl54 2" xfId="317"/>
    <cellStyle name="xl55" xfId="318"/>
    <cellStyle name="xl55 2" xfId="319"/>
    <cellStyle name="xl56" xfId="320"/>
    <cellStyle name="xl56 2" xfId="321"/>
    <cellStyle name="xl57" xfId="322"/>
    <cellStyle name="xl57 2" xfId="323"/>
    <cellStyle name="xl58" xfId="324"/>
    <cellStyle name="xl58 2" xfId="325"/>
    <cellStyle name="xl59" xfId="326"/>
    <cellStyle name="xl59 2" xfId="327"/>
    <cellStyle name="xl60" xfId="328"/>
    <cellStyle name="xl60 2" xfId="329"/>
    <cellStyle name="xl60 3" xfId="330"/>
    <cellStyle name="xl60 4" xfId="331"/>
    <cellStyle name="xl60 5" xfId="332"/>
    <cellStyle name="xl61" xfId="333"/>
    <cellStyle name="xl61 2" xfId="334"/>
    <cellStyle name="xl62" xfId="335"/>
    <cellStyle name="xl62 2" xfId="336"/>
    <cellStyle name="xl63" xfId="337"/>
    <cellStyle name="xl63 2" xfId="338"/>
    <cellStyle name="xl64" xfId="339"/>
    <cellStyle name="xl64 2" xfId="340"/>
    <cellStyle name="xl65" xfId="341"/>
    <cellStyle name="xl65 2" xfId="342"/>
    <cellStyle name="xl66" xfId="343"/>
    <cellStyle name="xl66 2" xfId="344"/>
    <cellStyle name="xl67" xfId="345"/>
    <cellStyle name="xl67 2" xfId="346"/>
    <cellStyle name="xl68" xfId="347"/>
    <cellStyle name="xl68 2" xfId="348"/>
    <cellStyle name="xl69" xfId="349"/>
    <cellStyle name="xl69 2" xfId="350"/>
    <cellStyle name="xl70" xfId="351"/>
    <cellStyle name="xl70 2" xfId="352"/>
    <cellStyle name="xl71" xfId="353"/>
    <cellStyle name="xl71 2" xfId="354"/>
    <cellStyle name="xl72" xfId="355"/>
    <cellStyle name="xl72 2" xfId="356"/>
    <cellStyle name="xl73" xfId="357"/>
    <cellStyle name="xl73 2" xfId="358"/>
    <cellStyle name="xl74" xfId="359"/>
    <cellStyle name="xl74 2" xfId="360"/>
    <cellStyle name="xl75" xfId="361"/>
    <cellStyle name="xl75 2" xfId="362"/>
    <cellStyle name="xl76" xfId="363"/>
    <cellStyle name="xl76 2" xfId="364"/>
    <cellStyle name="xl77" xfId="365"/>
    <cellStyle name="xl77 2" xfId="366"/>
    <cellStyle name="xl78" xfId="367"/>
    <cellStyle name="xl78 2" xfId="368"/>
    <cellStyle name="xl79" xfId="369"/>
    <cellStyle name="xl79 2" xfId="370"/>
    <cellStyle name="xl80" xfId="371"/>
    <cellStyle name="xl80 2" xfId="372"/>
    <cellStyle name="xl81" xfId="373"/>
    <cellStyle name="xl81 2" xfId="374"/>
    <cellStyle name="xl82" xfId="375"/>
    <cellStyle name="xl82 2" xfId="376"/>
    <cellStyle name="xl83" xfId="377"/>
    <cellStyle name="xl83 2" xfId="378"/>
    <cellStyle name="xl84" xfId="379"/>
    <cellStyle name="xl84 2" xfId="380"/>
    <cellStyle name="xl85" xfId="381"/>
    <cellStyle name="xl85 2" xfId="382"/>
    <cellStyle name="xl86" xfId="383"/>
    <cellStyle name="xl86 2" xfId="384"/>
    <cellStyle name="xl87" xfId="385"/>
    <cellStyle name="xl87 2" xfId="386"/>
    <cellStyle name="xl88" xfId="387"/>
    <cellStyle name="xl88 2" xfId="388"/>
    <cellStyle name="xl89" xfId="389"/>
    <cellStyle name="xl89 2" xfId="390"/>
    <cellStyle name="xl90" xfId="391"/>
    <cellStyle name="xl90 2" xfId="392"/>
    <cellStyle name="xl91" xfId="393"/>
    <cellStyle name="xl91 2" xfId="394"/>
    <cellStyle name="xl92" xfId="395"/>
    <cellStyle name="xl92 2" xfId="396"/>
    <cellStyle name="xl93" xfId="397"/>
    <cellStyle name="xl93 2" xfId="398"/>
    <cellStyle name="xl94" xfId="399"/>
    <cellStyle name="xl94 2" xfId="400"/>
    <cellStyle name="xl95" xfId="401"/>
    <cellStyle name="xl95 2" xfId="402"/>
    <cellStyle name="xl96" xfId="403"/>
    <cellStyle name="xl96 2" xfId="404"/>
    <cellStyle name="xl97" xfId="405"/>
    <cellStyle name="xl97 2" xfId="406"/>
    <cellStyle name="xl98" xfId="407"/>
    <cellStyle name="xl98 2" xfId="408"/>
    <cellStyle name="xl99" xfId="409"/>
    <cellStyle name="xl99 2" xfId="410"/>
    <cellStyle name="Акцент1" xfId="411"/>
    <cellStyle name="Акцент2" xfId="412"/>
    <cellStyle name="Акцент3" xfId="413"/>
    <cellStyle name="Акцент4" xfId="414"/>
    <cellStyle name="Акцент5" xfId="415"/>
    <cellStyle name="Акцент6" xfId="416"/>
    <cellStyle name="Ввод " xfId="417"/>
    <cellStyle name="Вывод" xfId="418"/>
    <cellStyle name="Вычисление" xfId="419"/>
    <cellStyle name="Currency" xfId="420"/>
    <cellStyle name="Currency [0]" xfId="421"/>
    <cellStyle name="Заголовок 1" xfId="422"/>
    <cellStyle name="Заголовок 2" xfId="423"/>
    <cellStyle name="Заголовок 3" xfId="424"/>
    <cellStyle name="Заголовок 4" xfId="425"/>
    <cellStyle name="Итог" xfId="426"/>
    <cellStyle name="Контрольная ячейка" xfId="427"/>
    <cellStyle name="Название" xfId="428"/>
    <cellStyle name="Нейтральный" xfId="429"/>
    <cellStyle name="Обычный 2" xfId="430"/>
    <cellStyle name="Обычный 3" xfId="431"/>
    <cellStyle name="Обычный 4" xfId="432"/>
    <cellStyle name="Обычный 5" xfId="433"/>
    <cellStyle name="Плохой" xfId="434"/>
    <cellStyle name="Пояснение" xfId="435"/>
    <cellStyle name="Примечание" xfId="436"/>
    <cellStyle name="Percent" xfId="437"/>
    <cellStyle name="Связанная ячейка" xfId="438"/>
    <cellStyle name="Текст предупреждения" xfId="439"/>
    <cellStyle name="Comma" xfId="440"/>
    <cellStyle name="Comma [0]" xfId="441"/>
    <cellStyle name="Хороший" xfId="44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6">
      <selection activeCell="L17" sqref="L17"/>
    </sheetView>
  </sheetViews>
  <sheetFormatPr defaultColWidth="9.140625" defaultRowHeight="12.75"/>
  <cols>
    <col min="1" max="1" width="33.140625" style="0" customWidth="1"/>
    <col min="2" max="2" width="28.00390625" style="0" customWidth="1"/>
    <col min="3" max="3" width="13.7109375" style="0" customWidth="1"/>
    <col min="4" max="4" width="20.421875" style="0" hidden="1" customWidth="1"/>
    <col min="5" max="5" width="13.421875" style="0" bestFit="1" customWidth="1"/>
    <col min="6" max="6" width="9.8515625" style="0" customWidth="1"/>
  </cols>
  <sheetData>
    <row r="1" spans="1:6" ht="66.75" customHeight="1">
      <c r="A1" s="42" t="s">
        <v>112</v>
      </c>
      <c r="B1" s="42"/>
      <c r="C1" s="42"/>
      <c r="D1" s="42"/>
      <c r="E1" s="42"/>
      <c r="F1" s="42"/>
    </row>
    <row r="2" spans="1:6" ht="47.25">
      <c r="A2" s="1" t="s">
        <v>20</v>
      </c>
      <c r="B2" s="1" t="s">
        <v>0</v>
      </c>
      <c r="C2" s="1" t="s">
        <v>108</v>
      </c>
      <c r="D2" s="1" t="s">
        <v>25</v>
      </c>
      <c r="E2" s="1" t="s">
        <v>109</v>
      </c>
      <c r="F2" s="1" t="s">
        <v>29</v>
      </c>
    </row>
    <row r="3" spans="1:6" ht="15.75">
      <c r="A3" s="2" t="s">
        <v>18</v>
      </c>
      <c r="B3" s="2"/>
      <c r="C3" s="3">
        <f>C5+C6+C7+C9+C10+C11+C12+C8</f>
        <v>95960</v>
      </c>
      <c r="D3" s="3"/>
      <c r="E3" s="3">
        <f>E5+E6+E7+E9+E10+E11+E12+E8</f>
        <v>95960</v>
      </c>
      <c r="F3" s="17">
        <f>E3/C3*100</f>
        <v>100</v>
      </c>
    </row>
    <row r="4" spans="1:6" ht="15.75">
      <c r="A4" s="2" t="s">
        <v>8</v>
      </c>
      <c r="B4" s="2"/>
      <c r="C4" s="3"/>
      <c r="D4" s="4"/>
      <c r="E4" s="3"/>
      <c r="F4" s="18"/>
    </row>
    <row r="5" spans="1:6" ht="15.75">
      <c r="A5" s="6" t="s">
        <v>27</v>
      </c>
      <c r="B5" s="5" t="s">
        <v>26</v>
      </c>
      <c r="C5" s="29">
        <v>20892</v>
      </c>
      <c r="D5" s="27"/>
      <c r="E5" s="29">
        <v>20892</v>
      </c>
      <c r="F5" s="30">
        <f>SUM(E5/C5*100)</f>
        <v>100</v>
      </c>
    </row>
    <row r="6" spans="1:6" ht="31.5" customHeight="1">
      <c r="A6" s="6" t="s">
        <v>21</v>
      </c>
      <c r="B6" s="5" t="s">
        <v>1</v>
      </c>
      <c r="C6" s="25">
        <v>58562</v>
      </c>
      <c r="D6" s="27"/>
      <c r="E6" s="25">
        <v>58562</v>
      </c>
      <c r="F6" s="30">
        <f aca="true" t="shared" si="0" ref="F6:F13">E6/C6*100</f>
        <v>100</v>
      </c>
    </row>
    <row r="7" spans="1:6" ht="31.5">
      <c r="A7" s="6" t="s">
        <v>3</v>
      </c>
      <c r="B7" s="5" t="s">
        <v>2</v>
      </c>
      <c r="C7" s="25">
        <v>1330</v>
      </c>
      <c r="D7" s="27"/>
      <c r="E7" s="25">
        <v>1330</v>
      </c>
      <c r="F7" s="30">
        <f t="shared" si="0"/>
        <v>100</v>
      </c>
    </row>
    <row r="8" spans="1:6" ht="47.25">
      <c r="A8" s="38" t="s">
        <v>110</v>
      </c>
      <c r="B8" s="37" t="s">
        <v>111</v>
      </c>
      <c r="C8" s="25">
        <v>5840</v>
      </c>
      <c r="D8" s="27"/>
      <c r="E8" s="25">
        <v>5840</v>
      </c>
      <c r="F8" s="30"/>
    </row>
    <row r="9" spans="1:6" ht="15.75">
      <c r="A9" s="6" t="s">
        <v>106</v>
      </c>
      <c r="B9" s="5" t="s">
        <v>2</v>
      </c>
      <c r="C9" s="25">
        <v>433</v>
      </c>
      <c r="D9" s="27"/>
      <c r="E9" s="25">
        <v>433</v>
      </c>
      <c r="F9" s="30">
        <f t="shared" si="0"/>
        <v>100</v>
      </c>
    </row>
    <row r="10" spans="1:6" ht="31.5">
      <c r="A10" s="6" t="s">
        <v>5</v>
      </c>
      <c r="B10" s="5" t="s">
        <v>4</v>
      </c>
      <c r="C10" s="25">
        <v>1314</v>
      </c>
      <c r="D10" s="27"/>
      <c r="E10" s="25">
        <v>1314</v>
      </c>
      <c r="F10" s="30">
        <f t="shared" si="0"/>
        <v>100</v>
      </c>
    </row>
    <row r="11" spans="1:6" ht="15.75">
      <c r="A11" s="6" t="s">
        <v>7</v>
      </c>
      <c r="B11" s="5" t="s">
        <v>6</v>
      </c>
      <c r="C11" s="25">
        <v>6489</v>
      </c>
      <c r="D11" s="27"/>
      <c r="E11" s="25">
        <v>6489</v>
      </c>
      <c r="F11" s="30">
        <f t="shared" si="0"/>
        <v>100</v>
      </c>
    </row>
    <row r="12" spans="1:6" ht="15.75">
      <c r="A12" s="6" t="s">
        <v>24</v>
      </c>
      <c r="B12" s="5" t="s">
        <v>23</v>
      </c>
      <c r="C12" s="29">
        <v>1100</v>
      </c>
      <c r="D12" s="27"/>
      <c r="E12" s="29">
        <v>1100</v>
      </c>
      <c r="F12" s="30">
        <f t="shared" si="0"/>
        <v>100</v>
      </c>
    </row>
    <row r="13" spans="1:6" ht="15.75">
      <c r="A13" s="6" t="s">
        <v>22</v>
      </c>
      <c r="B13" s="45"/>
      <c r="C13" s="44">
        <f>C15+C16+C17+C18+C19</f>
        <v>10520.8</v>
      </c>
      <c r="D13" s="43"/>
      <c r="E13" s="43">
        <f>SUM(E15:E19)</f>
        <v>10520.8</v>
      </c>
      <c r="F13" s="41">
        <f t="shared" si="0"/>
        <v>100</v>
      </c>
    </row>
    <row r="14" spans="1:6" ht="15.75">
      <c r="A14" s="2" t="s">
        <v>8</v>
      </c>
      <c r="B14" s="45"/>
      <c r="C14" s="44"/>
      <c r="D14" s="43"/>
      <c r="E14" s="43"/>
      <c r="F14" s="41"/>
    </row>
    <row r="15" spans="1:6" ht="31.5">
      <c r="A15" s="6" t="s">
        <v>99</v>
      </c>
      <c r="B15" s="5" t="s">
        <v>100</v>
      </c>
      <c r="C15" s="32"/>
      <c r="D15" s="27"/>
      <c r="E15" s="27">
        <v>0</v>
      </c>
      <c r="F15" s="30"/>
    </row>
    <row r="16" spans="1:6" ht="31.5">
      <c r="A16" s="6" t="s">
        <v>97</v>
      </c>
      <c r="B16" s="5" t="s">
        <v>101</v>
      </c>
      <c r="C16" s="29">
        <v>7520.8</v>
      </c>
      <c r="D16" s="27"/>
      <c r="E16" s="29">
        <v>7520.8</v>
      </c>
      <c r="F16" s="30"/>
    </row>
    <row r="17" spans="1:6" ht="31.5">
      <c r="A17" s="6" t="s">
        <v>96</v>
      </c>
      <c r="B17" s="5" t="s">
        <v>102</v>
      </c>
      <c r="C17" s="32"/>
      <c r="D17" s="27"/>
      <c r="E17" s="27">
        <v>0</v>
      </c>
      <c r="F17" s="30"/>
    </row>
    <row r="18" spans="1:6" ht="31.5">
      <c r="A18" s="6" t="s">
        <v>9</v>
      </c>
      <c r="B18" s="5" t="s">
        <v>103</v>
      </c>
      <c r="C18" s="32"/>
      <c r="D18" s="27"/>
      <c r="E18" s="27">
        <v>0</v>
      </c>
      <c r="F18" s="30"/>
    </row>
    <row r="19" spans="1:6" ht="15.75">
      <c r="A19" s="6" t="s">
        <v>98</v>
      </c>
      <c r="B19" s="5" t="s">
        <v>104</v>
      </c>
      <c r="C19" s="29">
        <v>3000</v>
      </c>
      <c r="D19" s="27"/>
      <c r="E19" s="29">
        <v>3000</v>
      </c>
      <c r="F19" s="30"/>
    </row>
    <row r="20" spans="1:6" ht="31.5">
      <c r="A20" s="7" t="s">
        <v>10</v>
      </c>
      <c r="B20" s="5"/>
      <c r="C20" s="33">
        <f>C3+C13</f>
        <v>106480.8</v>
      </c>
      <c r="D20" s="28"/>
      <c r="E20" s="28">
        <f>SUM(E13+E3)</f>
        <v>106480.8</v>
      </c>
      <c r="F20" s="31">
        <f aca="true" t="shared" si="1" ref="F20:F26">E20/C20*100</f>
        <v>100</v>
      </c>
    </row>
    <row r="21" spans="1:6" ht="15.75">
      <c r="A21" s="6" t="s">
        <v>12</v>
      </c>
      <c r="B21" s="5" t="s">
        <v>11</v>
      </c>
      <c r="C21" s="26">
        <v>129471</v>
      </c>
      <c r="D21" s="27"/>
      <c r="E21" s="26">
        <v>129471</v>
      </c>
      <c r="F21" s="30">
        <f t="shared" si="1"/>
        <v>100</v>
      </c>
    </row>
    <row r="22" spans="1:6" ht="15.75">
      <c r="A22" s="6" t="s">
        <v>14</v>
      </c>
      <c r="B22" s="5" t="s">
        <v>13</v>
      </c>
      <c r="C22" s="26">
        <v>22964.2</v>
      </c>
      <c r="D22" s="27"/>
      <c r="E22" s="26">
        <v>22964.2</v>
      </c>
      <c r="F22" s="30">
        <f t="shared" si="1"/>
        <v>100</v>
      </c>
    </row>
    <row r="23" spans="1:6" ht="15.75">
      <c r="A23" s="6" t="s">
        <v>16</v>
      </c>
      <c r="B23" s="5" t="s">
        <v>15</v>
      </c>
      <c r="C23" s="34">
        <v>681648.7</v>
      </c>
      <c r="D23" s="27"/>
      <c r="E23" s="34">
        <v>681648.7</v>
      </c>
      <c r="F23" s="30">
        <f t="shared" si="1"/>
        <v>100</v>
      </c>
    </row>
    <row r="24" spans="1:6" ht="15.75">
      <c r="A24" s="6" t="s">
        <v>28</v>
      </c>
      <c r="B24" s="40" t="s">
        <v>122</v>
      </c>
      <c r="C24" s="34">
        <v>1714</v>
      </c>
      <c r="D24" s="27"/>
      <c r="E24" s="34">
        <v>1714</v>
      </c>
      <c r="F24" s="30">
        <f t="shared" si="1"/>
        <v>100</v>
      </c>
    </row>
    <row r="25" spans="1:6" ht="31.5">
      <c r="A25" s="7" t="s">
        <v>19</v>
      </c>
      <c r="B25" s="5"/>
      <c r="C25" s="28">
        <f>SUM(C21:C24)</f>
        <v>835797.8999999999</v>
      </c>
      <c r="D25" s="28"/>
      <c r="E25" s="28">
        <f>SUM(E21:E24)</f>
        <v>835797.8999999999</v>
      </c>
      <c r="F25" s="31">
        <f t="shared" si="1"/>
        <v>100</v>
      </c>
    </row>
    <row r="26" spans="1:6" ht="25.5" customHeight="1">
      <c r="A26" s="7" t="s">
        <v>17</v>
      </c>
      <c r="B26" s="5"/>
      <c r="C26" s="28">
        <f>SUM(C20,C25)</f>
        <v>942278.7</v>
      </c>
      <c r="D26" s="28">
        <f>SUM(D20,D25)</f>
        <v>0</v>
      </c>
      <c r="E26" s="28">
        <f>SUM(E20+E25)</f>
        <v>942278.7</v>
      </c>
      <c r="F26" s="31">
        <f t="shared" si="1"/>
        <v>100</v>
      </c>
    </row>
  </sheetData>
  <sheetProtection/>
  <mergeCells count="6">
    <mergeCell ref="F13:F14"/>
    <mergeCell ref="A1:F1"/>
    <mergeCell ref="E13:E14"/>
    <mergeCell ref="D13:D14"/>
    <mergeCell ref="C13:C14"/>
    <mergeCell ref="B13:B14"/>
  </mergeCells>
  <printOptions/>
  <pageMargins left="0.37" right="0.2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6" max="6" width="0.13671875" style="0" customWidth="1"/>
    <col min="7" max="7" width="8.00390625" style="0" customWidth="1"/>
    <col min="8" max="8" width="2.28125" style="0" hidden="1" customWidth="1"/>
    <col min="9" max="9" width="9.57421875" style="0" bestFit="1" customWidth="1"/>
    <col min="10" max="10" width="4.57421875" style="0" customWidth="1"/>
    <col min="11" max="11" width="12.8515625" style="0" customWidth="1"/>
    <col min="12" max="12" width="9.140625" style="14" customWidth="1"/>
  </cols>
  <sheetData>
    <row r="1" spans="1:12" ht="29.25" customHeight="1">
      <c r="A1" s="76" t="s">
        <v>30</v>
      </c>
      <c r="B1" s="76"/>
      <c r="C1" s="76"/>
      <c r="D1" s="76"/>
      <c r="E1" s="76"/>
      <c r="F1" s="76"/>
      <c r="G1" s="76" t="s">
        <v>31</v>
      </c>
      <c r="H1" s="76"/>
      <c r="I1" s="76">
        <v>2016</v>
      </c>
      <c r="J1" s="76"/>
      <c r="K1" s="8">
        <v>2016</v>
      </c>
      <c r="L1" s="8" t="s">
        <v>29</v>
      </c>
    </row>
    <row r="2" spans="1:12" ht="14.25">
      <c r="A2" s="77">
        <v>1</v>
      </c>
      <c r="B2" s="77"/>
      <c r="C2" s="77"/>
      <c r="D2" s="77"/>
      <c r="E2" s="77"/>
      <c r="F2" s="77"/>
      <c r="G2" s="77">
        <v>2</v>
      </c>
      <c r="H2" s="77"/>
      <c r="I2" s="77">
        <v>3</v>
      </c>
      <c r="J2" s="77"/>
      <c r="K2" s="9">
        <v>4</v>
      </c>
      <c r="L2" s="9">
        <v>5</v>
      </c>
    </row>
    <row r="3" spans="1:12" ht="15.75">
      <c r="A3" s="72" t="s">
        <v>32</v>
      </c>
      <c r="B3" s="72"/>
      <c r="C3" s="72"/>
      <c r="D3" s="72"/>
      <c r="E3" s="72"/>
      <c r="F3" s="72"/>
      <c r="G3" s="10"/>
      <c r="H3" s="10"/>
      <c r="I3" s="73">
        <f>I44+I4+I15+I18+I24+I28+I33+I36+I40+I42+I13</f>
        <v>991670.9999999999</v>
      </c>
      <c r="J3" s="74"/>
      <c r="K3" s="11">
        <f>K44+K4+K15+K18+K24+K28+K33+K36+K40+K42+K13</f>
        <v>991670.9999999999</v>
      </c>
      <c r="L3" s="15">
        <f>K3/I3*100</f>
        <v>100</v>
      </c>
    </row>
    <row r="4" spans="1:12" ht="15.75">
      <c r="A4" s="72" t="s">
        <v>33</v>
      </c>
      <c r="B4" s="72"/>
      <c r="C4" s="72"/>
      <c r="D4" s="72"/>
      <c r="E4" s="72"/>
      <c r="F4" s="72"/>
      <c r="G4" s="62" t="s">
        <v>34</v>
      </c>
      <c r="H4" s="62"/>
      <c r="I4" s="57">
        <f>SUM(I5:J12)</f>
        <v>71147.8</v>
      </c>
      <c r="J4" s="57"/>
      <c r="K4" s="11">
        <f>SUM(K5+K6+K7+K9+K10+K11+K12)+K8</f>
        <v>71147.8</v>
      </c>
      <c r="L4" s="15">
        <f>K4/I4*100</f>
        <v>100</v>
      </c>
    </row>
    <row r="5" spans="1:13" ht="50.25" customHeight="1">
      <c r="A5" s="75" t="s">
        <v>35</v>
      </c>
      <c r="B5" s="75"/>
      <c r="C5" s="75"/>
      <c r="D5" s="75"/>
      <c r="E5" s="75"/>
      <c r="F5" s="75"/>
      <c r="G5" s="58" t="s">
        <v>36</v>
      </c>
      <c r="H5" s="58"/>
      <c r="I5" s="53">
        <v>1376</v>
      </c>
      <c r="J5" s="53"/>
      <c r="K5" s="12">
        <v>1376</v>
      </c>
      <c r="L5" s="19">
        <f aca="true" t="shared" si="0" ref="L5:L43">K5/I5*100</f>
        <v>100</v>
      </c>
      <c r="M5" t="s">
        <v>123</v>
      </c>
    </row>
    <row r="6" spans="1:12" ht="60" customHeight="1">
      <c r="A6" s="54" t="s">
        <v>37</v>
      </c>
      <c r="B6" s="54"/>
      <c r="C6" s="54"/>
      <c r="D6" s="54"/>
      <c r="E6" s="54"/>
      <c r="F6" s="54"/>
      <c r="G6" s="58" t="s">
        <v>38</v>
      </c>
      <c r="H6" s="58"/>
      <c r="I6" s="53">
        <v>1253</v>
      </c>
      <c r="J6" s="53"/>
      <c r="K6" s="12">
        <v>1253</v>
      </c>
      <c r="L6" s="19">
        <f t="shared" si="0"/>
        <v>100</v>
      </c>
    </row>
    <row r="7" spans="1:12" ht="63" customHeight="1">
      <c r="A7" s="54" t="s">
        <v>39</v>
      </c>
      <c r="B7" s="54"/>
      <c r="C7" s="54"/>
      <c r="D7" s="54"/>
      <c r="E7" s="54"/>
      <c r="F7" s="54"/>
      <c r="G7" s="58" t="s">
        <v>40</v>
      </c>
      <c r="H7" s="58"/>
      <c r="I7" s="53">
        <v>62308.8</v>
      </c>
      <c r="J7" s="53"/>
      <c r="K7" s="12">
        <v>62308.8</v>
      </c>
      <c r="L7" s="19">
        <f t="shared" si="0"/>
        <v>100</v>
      </c>
    </row>
    <row r="8" spans="1:12" ht="30.75" customHeight="1">
      <c r="A8" s="54" t="s">
        <v>114</v>
      </c>
      <c r="B8" s="54"/>
      <c r="C8" s="54"/>
      <c r="D8" s="54"/>
      <c r="E8" s="54"/>
      <c r="F8" s="54"/>
      <c r="G8" s="20" t="s">
        <v>113</v>
      </c>
      <c r="H8" s="20"/>
      <c r="I8" s="53">
        <v>2.8</v>
      </c>
      <c r="J8" s="53"/>
      <c r="K8" s="12">
        <v>2.8</v>
      </c>
      <c r="L8" s="19">
        <f t="shared" si="0"/>
        <v>100</v>
      </c>
    </row>
    <row r="9" spans="1:12" ht="67.5" customHeight="1">
      <c r="A9" s="54" t="s">
        <v>92</v>
      </c>
      <c r="B9" s="54"/>
      <c r="C9" s="54"/>
      <c r="D9" s="54"/>
      <c r="E9" s="54"/>
      <c r="F9" s="54"/>
      <c r="G9" s="58" t="s">
        <v>41</v>
      </c>
      <c r="H9" s="58"/>
      <c r="I9" s="53">
        <v>5791</v>
      </c>
      <c r="J9" s="53"/>
      <c r="K9" s="12">
        <v>5791</v>
      </c>
      <c r="L9" s="19">
        <f t="shared" si="0"/>
        <v>100</v>
      </c>
    </row>
    <row r="10" spans="1:12" ht="31.5" customHeight="1">
      <c r="A10" s="54" t="s">
        <v>42</v>
      </c>
      <c r="B10" s="54"/>
      <c r="C10" s="54"/>
      <c r="D10" s="54"/>
      <c r="E10" s="54"/>
      <c r="F10" s="54"/>
      <c r="G10" s="58" t="s">
        <v>43</v>
      </c>
      <c r="H10" s="58"/>
      <c r="I10" s="53">
        <v>25</v>
      </c>
      <c r="J10" s="53"/>
      <c r="K10" s="12">
        <v>25</v>
      </c>
      <c r="L10" s="19">
        <f t="shared" si="0"/>
        <v>100</v>
      </c>
    </row>
    <row r="11" spans="1:12" ht="15.75" customHeight="1">
      <c r="A11" s="54" t="s">
        <v>44</v>
      </c>
      <c r="B11" s="54"/>
      <c r="C11" s="54"/>
      <c r="D11" s="54"/>
      <c r="E11" s="54"/>
      <c r="F11" s="54"/>
      <c r="G11" s="58" t="s">
        <v>45</v>
      </c>
      <c r="H11" s="58"/>
      <c r="I11" s="53">
        <v>236.9</v>
      </c>
      <c r="J11" s="53"/>
      <c r="K11" s="12">
        <v>236.9</v>
      </c>
      <c r="L11" s="19">
        <f t="shared" si="0"/>
        <v>100</v>
      </c>
    </row>
    <row r="12" spans="1:12" ht="15.75" customHeight="1">
      <c r="A12" s="54" t="s">
        <v>46</v>
      </c>
      <c r="B12" s="54"/>
      <c r="C12" s="54"/>
      <c r="D12" s="54"/>
      <c r="E12" s="54"/>
      <c r="F12" s="54"/>
      <c r="G12" s="58" t="s">
        <v>47</v>
      </c>
      <c r="H12" s="58"/>
      <c r="I12" s="53">
        <v>154.3</v>
      </c>
      <c r="J12" s="53"/>
      <c r="K12" s="12">
        <v>154.3</v>
      </c>
      <c r="L12" s="19">
        <f t="shared" si="0"/>
        <v>100</v>
      </c>
    </row>
    <row r="13" spans="1:12" ht="15.75" customHeight="1">
      <c r="A13" s="55" t="s">
        <v>116</v>
      </c>
      <c r="B13" s="55"/>
      <c r="C13" s="55"/>
      <c r="D13" s="55"/>
      <c r="E13" s="55"/>
      <c r="F13" s="55"/>
      <c r="G13" s="36" t="s">
        <v>118</v>
      </c>
      <c r="H13" s="20"/>
      <c r="I13" s="57">
        <f>I14</f>
        <v>2109</v>
      </c>
      <c r="J13" s="57"/>
      <c r="K13" s="35">
        <f>K14</f>
        <v>2109</v>
      </c>
      <c r="L13" s="35"/>
    </row>
    <row r="14" spans="1:12" ht="15.75" customHeight="1">
      <c r="A14" s="56" t="s">
        <v>116</v>
      </c>
      <c r="B14" s="56"/>
      <c r="C14" s="56"/>
      <c r="D14" s="56"/>
      <c r="E14" s="56"/>
      <c r="F14" s="56"/>
      <c r="G14" s="20" t="s">
        <v>117</v>
      </c>
      <c r="H14" s="20"/>
      <c r="I14" s="59">
        <v>2109</v>
      </c>
      <c r="J14" s="59"/>
      <c r="K14" s="12">
        <v>2109</v>
      </c>
      <c r="L14" s="19"/>
    </row>
    <row r="15" spans="1:12" ht="32.25" customHeight="1">
      <c r="A15" s="55" t="s">
        <v>48</v>
      </c>
      <c r="B15" s="55"/>
      <c r="C15" s="55"/>
      <c r="D15" s="55"/>
      <c r="E15" s="55"/>
      <c r="F15" s="55"/>
      <c r="G15" s="62" t="s">
        <v>49</v>
      </c>
      <c r="H15" s="62"/>
      <c r="I15" s="57">
        <f>SUM(I16:J17)</f>
        <v>2573</v>
      </c>
      <c r="J15" s="57"/>
      <c r="K15" s="11">
        <f>SUM(K16+K17)</f>
        <v>2573</v>
      </c>
      <c r="L15" s="15">
        <f t="shared" si="0"/>
        <v>100</v>
      </c>
    </row>
    <row r="16" spans="1:12" ht="15.75" customHeight="1">
      <c r="A16" s="56" t="s">
        <v>50</v>
      </c>
      <c r="B16" s="56"/>
      <c r="C16" s="56"/>
      <c r="D16" s="56"/>
      <c r="E16" s="56"/>
      <c r="F16" s="56"/>
      <c r="G16" s="68" t="s">
        <v>51</v>
      </c>
      <c r="H16" s="68"/>
      <c r="I16" s="59">
        <v>1175</v>
      </c>
      <c r="J16" s="59"/>
      <c r="K16" s="16">
        <v>1175</v>
      </c>
      <c r="L16" s="19">
        <f t="shared" si="0"/>
        <v>100</v>
      </c>
    </row>
    <row r="17" spans="1:12" ht="15.75" customHeight="1">
      <c r="A17" s="54" t="s">
        <v>52</v>
      </c>
      <c r="B17" s="54"/>
      <c r="C17" s="54"/>
      <c r="D17" s="54"/>
      <c r="E17" s="54"/>
      <c r="F17" s="54"/>
      <c r="G17" s="58" t="s">
        <v>53</v>
      </c>
      <c r="H17" s="58"/>
      <c r="I17" s="59">
        <v>1398</v>
      </c>
      <c r="J17" s="59"/>
      <c r="K17" s="16">
        <v>1398</v>
      </c>
      <c r="L17" s="19">
        <f t="shared" si="0"/>
        <v>100</v>
      </c>
    </row>
    <row r="18" spans="1:12" ht="15.75" customHeight="1">
      <c r="A18" s="55" t="s">
        <v>54</v>
      </c>
      <c r="B18" s="55"/>
      <c r="C18" s="55"/>
      <c r="D18" s="55"/>
      <c r="E18" s="55"/>
      <c r="F18" s="55"/>
      <c r="G18" s="61" t="s">
        <v>55</v>
      </c>
      <c r="H18" s="61"/>
      <c r="I18" s="52">
        <f>I19+I20+I23</f>
        <v>33901</v>
      </c>
      <c r="J18" s="52"/>
      <c r="K18" s="24">
        <f>K19+K20+K23</f>
        <v>33901</v>
      </c>
      <c r="L18" s="24"/>
    </row>
    <row r="19" spans="1:12" ht="15.75" customHeight="1">
      <c r="A19" s="49" t="s">
        <v>95</v>
      </c>
      <c r="B19" s="50"/>
      <c r="C19" s="50"/>
      <c r="D19" s="50"/>
      <c r="E19" s="50"/>
      <c r="F19" s="51"/>
      <c r="G19" s="20" t="s">
        <v>115</v>
      </c>
      <c r="H19" s="20"/>
      <c r="I19" s="53">
        <v>1537</v>
      </c>
      <c r="J19" s="53"/>
      <c r="K19" s="21">
        <v>1537</v>
      </c>
      <c r="L19" s="19"/>
    </row>
    <row r="20" spans="1:12" ht="16.5" customHeight="1">
      <c r="A20" s="49"/>
      <c r="B20" s="50"/>
      <c r="C20" s="50"/>
      <c r="D20" s="50"/>
      <c r="E20" s="50"/>
      <c r="F20" s="51"/>
      <c r="G20" s="58" t="s">
        <v>107</v>
      </c>
      <c r="H20" s="58"/>
      <c r="I20" s="53">
        <v>30625</v>
      </c>
      <c r="J20" s="53"/>
      <c r="K20" s="12">
        <v>30625</v>
      </c>
      <c r="L20" s="19">
        <f t="shared" si="0"/>
        <v>100</v>
      </c>
    </row>
    <row r="21" spans="1:12" ht="4.5" customHeight="1" hidden="1">
      <c r="A21" s="69"/>
      <c r="B21" s="70"/>
      <c r="C21" s="70"/>
      <c r="D21" s="70"/>
      <c r="E21" s="70"/>
      <c r="F21" s="71"/>
      <c r="G21" s="63"/>
      <c r="H21" s="64"/>
      <c r="I21" s="65"/>
      <c r="J21" s="66"/>
      <c r="K21" s="12"/>
      <c r="L21" s="19"/>
    </row>
    <row r="22" spans="1:12" ht="19.5" customHeight="1" hidden="1">
      <c r="A22" s="49"/>
      <c r="B22" s="50"/>
      <c r="C22" s="50"/>
      <c r="D22" s="50"/>
      <c r="E22" s="50"/>
      <c r="F22" s="51"/>
      <c r="G22" s="63"/>
      <c r="H22" s="64"/>
      <c r="I22" s="65"/>
      <c r="J22" s="66"/>
      <c r="K22" s="12"/>
      <c r="L22" s="19"/>
    </row>
    <row r="23" spans="1:12" ht="15.75">
      <c r="A23" s="49"/>
      <c r="B23" s="50"/>
      <c r="C23" s="50"/>
      <c r="D23" s="50"/>
      <c r="E23" s="50"/>
      <c r="F23" s="51"/>
      <c r="G23" s="22" t="s">
        <v>105</v>
      </c>
      <c r="H23" s="23"/>
      <c r="I23" s="65">
        <v>1739</v>
      </c>
      <c r="J23" s="67"/>
      <c r="K23" s="12">
        <v>1739</v>
      </c>
      <c r="L23" s="19"/>
    </row>
    <row r="24" spans="1:12" ht="15.75" customHeight="1">
      <c r="A24" s="55" t="s">
        <v>56</v>
      </c>
      <c r="B24" s="55"/>
      <c r="C24" s="55"/>
      <c r="D24" s="55"/>
      <c r="E24" s="55"/>
      <c r="F24" s="55"/>
      <c r="G24" s="62" t="s">
        <v>57</v>
      </c>
      <c r="H24" s="62"/>
      <c r="I24" s="57">
        <f>I25+I26+I27</f>
        <v>16379.5</v>
      </c>
      <c r="J24" s="57"/>
      <c r="K24" s="13">
        <f>K25+K26+K27</f>
        <v>16379.5</v>
      </c>
      <c r="L24" s="15">
        <f t="shared" si="0"/>
        <v>100</v>
      </c>
    </row>
    <row r="25" spans="1:12" ht="16.5" customHeight="1">
      <c r="A25" s="56" t="s">
        <v>94</v>
      </c>
      <c r="B25" s="56"/>
      <c r="C25" s="56"/>
      <c r="D25" s="56"/>
      <c r="E25" s="56"/>
      <c r="F25" s="56"/>
      <c r="G25" s="68" t="s">
        <v>93</v>
      </c>
      <c r="H25" s="68"/>
      <c r="I25" s="59">
        <v>0</v>
      </c>
      <c r="J25" s="59"/>
      <c r="K25" s="16">
        <v>0</v>
      </c>
      <c r="L25" s="19">
        <v>0</v>
      </c>
    </row>
    <row r="26" spans="1:12" ht="15.75" customHeight="1">
      <c r="A26" s="54" t="s">
        <v>58</v>
      </c>
      <c r="B26" s="54"/>
      <c r="C26" s="54"/>
      <c r="D26" s="54"/>
      <c r="E26" s="54"/>
      <c r="F26" s="54"/>
      <c r="G26" s="58" t="s">
        <v>59</v>
      </c>
      <c r="H26" s="58"/>
      <c r="I26" s="53">
        <v>15139.5</v>
      </c>
      <c r="J26" s="53"/>
      <c r="K26" s="12">
        <v>15139.5</v>
      </c>
      <c r="L26" s="19">
        <f t="shared" si="0"/>
        <v>100</v>
      </c>
    </row>
    <row r="27" spans="1:12" ht="27.75" customHeight="1">
      <c r="A27" s="54" t="s">
        <v>60</v>
      </c>
      <c r="B27" s="54"/>
      <c r="C27" s="54"/>
      <c r="D27" s="54"/>
      <c r="E27" s="54"/>
      <c r="F27" s="54"/>
      <c r="G27" s="58" t="s">
        <v>61</v>
      </c>
      <c r="H27" s="58"/>
      <c r="I27" s="53">
        <v>1240</v>
      </c>
      <c r="J27" s="53"/>
      <c r="K27" s="12">
        <v>1240</v>
      </c>
      <c r="L27" s="19">
        <f t="shared" si="0"/>
        <v>100</v>
      </c>
    </row>
    <row r="28" spans="1:12" ht="15.75" customHeight="1">
      <c r="A28" s="55" t="s">
        <v>62</v>
      </c>
      <c r="B28" s="55"/>
      <c r="C28" s="55"/>
      <c r="D28" s="55"/>
      <c r="E28" s="55"/>
      <c r="F28" s="55"/>
      <c r="G28" s="62" t="s">
        <v>63</v>
      </c>
      <c r="H28" s="62"/>
      <c r="I28" s="57">
        <f>SUM(I29:J32)</f>
        <v>803885.7</v>
      </c>
      <c r="J28" s="57"/>
      <c r="K28" s="11">
        <f>K29+K30+K31+K32</f>
        <v>803885.7</v>
      </c>
      <c r="L28" s="15">
        <f t="shared" si="0"/>
        <v>100</v>
      </c>
    </row>
    <row r="29" spans="1:12" ht="15.75" customHeight="1">
      <c r="A29" s="54" t="s">
        <v>64</v>
      </c>
      <c r="B29" s="54"/>
      <c r="C29" s="54"/>
      <c r="D29" s="54"/>
      <c r="E29" s="54"/>
      <c r="F29" s="54"/>
      <c r="G29" s="58" t="s">
        <v>65</v>
      </c>
      <c r="H29" s="58"/>
      <c r="I29" s="53">
        <v>129589</v>
      </c>
      <c r="J29" s="53"/>
      <c r="K29" s="12">
        <v>129589</v>
      </c>
      <c r="L29" s="19">
        <f t="shared" si="0"/>
        <v>100</v>
      </c>
    </row>
    <row r="30" spans="1:12" ht="15.75" customHeight="1">
      <c r="A30" s="54" t="s">
        <v>66</v>
      </c>
      <c r="B30" s="54"/>
      <c r="C30" s="54"/>
      <c r="D30" s="54"/>
      <c r="E30" s="54"/>
      <c r="F30" s="54"/>
      <c r="G30" s="58" t="s">
        <v>67</v>
      </c>
      <c r="H30" s="58"/>
      <c r="I30" s="53">
        <v>661491.2</v>
      </c>
      <c r="J30" s="53"/>
      <c r="K30" s="12">
        <v>661491.2</v>
      </c>
      <c r="L30" s="19">
        <f t="shared" si="0"/>
        <v>100</v>
      </c>
    </row>
    <row r="31" spans="1:12" ht="15.75" customHeight="1">
      <c r="A31" s="54" t="s">
        <v>68</v>
      </c>
      <c r="B31" s="54"/>
      <c r="C31" s="54"/>
      <c r="D31" s="54"/>
      <c r="E31" s="54"/>
      <c r="F31" s="54"/>
      <c r="G31" s="58" t="s">
        <v>69</v>
      </c>
      <c r="H31" s="58"/>
      <c r="I31" s="53">
        <v>2137.5</v>
      </c>
      <c r="J31" s="53"/>
      <c r="K31" s="12">
        <v>2137.5</v>
      </c>
      <c r="L31" s="19">
        <f t="shared" si="0"/>
        <v>100</v>
      </c>
    </row>
    <row r="32" spans="1:12" ht="15.75" customHeight="1">
      <c r="A32" s="54" t="s">
        <v>70</v>
      </c>
      <c r="B32" s="54"/>
      <c r="C32" s="54"/>
      <c r="D32" s="54"/>
      <c r="E32" s="54"/>
      <c r="F32" s="54"/>
      <c r="G32" s="58" t="s">
        <v>71</v>
      </c>
      <c r="H32" s="58"/>
      <c r="I32" s="53">
        <v>10668</v>
      </c>
      <c r="J32" s="53"/>
      <c r="K32" s="12">
        <v>10668</v>
      </c>
      <c r="L32" s="19">
        <f t="shared" si="0"/>
        <v>100</v>
      </c>
    </row>
    <row r="33" spans="1:12" ht="15.75" customHeight="1">
      <c r="A33" s="55" t="s">
        <v>72</v>
      </c>
      <c r="B33" s="55"/>
      <c r="C33" s="55"/>
      <c r="D33" s="55"/>
      <c r="E33" s="55"/>
      <c r="F33" s="55"/>
      <c r="G33" s="62" t="s">
        <v>73</v>
      </c>
      <c r="H33" s="62"/>
      <c r="I33" s="57">
        <f>SUM(I34:J35)</f>
        <v>42615</v>
      </c>
      <c r="J33" s="57"/>
      <c r="K33" s="11">
        <f>K34+K35</f>
        <v>42615</v>
      </c>
      <c r="L33" s="15">
        <f t="shared" si="0"/>
        <v>100</v>
      </c>
    </row>
    <row r="34" spans="1:12" ht="20.25" customHeight="1">
      <c r="A34" s="54" t="s">
        <v>74</v>
      </c>
      <c r="B34" s="54"/>
      <c r="C34" s="54"/>
      <c r="D34" s="54"/>
      <c r="E34" s="54"/>
      <c r="F34" s="54"/>
      <c r="G34" s="58" t="s">
        <v>75</v>
      </c>
      <c r="H34" s="58"/>
      <c r="I34" s="53">
        <v>42615</v>
      </c>
      <c r="J34" s="53"/>
      <c r="K34" s="12">
        <v>42615</v>
      </c>
      <c r="L34" s="19">
        <f t="shared" si="0"/>
        <v>100</v>
      </c>
    </row>
    <row r="35" spans="1:12" ht="15" customHeight="1" hidden="1">
      <c r="A35" s="54"/>
      <c r="B35" s="54"/>
      <c r="C35" s="54"/>
      <c r="D35" s="54"/>
      <c r="E35" s="54"/>
      <c r="F35" s="54"/>
      <c r="G35" s="58"/>
      <c r="H35" s="58"/>
      <c r="I35" s="53"/>
      <c r="J35" s="53"/>
      <c r="K35" s="12"/>
      <c r="L35" s="19"/>
    </row>
    <row r="36" spans="1:12" ht="15.75" customHeight="1">
      <c r="A36" s="55" t="s">
        <v>76</v>
      </c>
      <c r="B36" s="55"/>
      <c r="C36" s="55"/>
      <c r="D36" s="55"/>
      <c r="E36" s="55"/>
      <c r="F36" s="55"/>
      <c r="G36" s="62" t="s">
        <v>77</v>
      </c>
      <c r="H36" s="62"/>
      <c r="I36" s="57">
        <f>SUM(I37:J39)</f>
        <v>13363.1</v>
      </c>
      <c r="J36" s="57"/>
      <c r="K36" s="11">
        <f>K37+K38+K39</f>
        <v>13363.1</v>
      </c>
      <c r="L36" s="15">
        <f t="shared" si="0"/>
        <v>100</v>
      </c>
    </row>
    <row r="37" spans="1:12" ht="15.75" customHeight="1">
      <c r="A37" s="54" t="s">
        <v>78</v>
      </c>
      <c r="B37" s="54"/>
      <c r="C37" s="54"/>
      <c r="D37" s="54"/>
      <c r="E37" s="54"/>
      <c r="F37" s="54"/>
      <c r="G37" s="58" t="s">
        <v>79</v>
      </c>
      <c r="H37" s="58"/>
      <c r="I37" s="53">
        <v>2867.4</v>
      </c>
      <c r="J37" s="53"/>
      <c r="K37" s="12">
        <v>2867.4</v>
      </c>
      <c r="L37" s="19">
        <f t="shared" si="0"/>
        <v>100</v>
      </c>
    </row>
    <row r="38" spans="1:12" ht="15.75" customHeight="1">
      <c r="A38" s="54" t="s">
        <v>80</v>
      </c>
      <c r="B38" s="54"/>
      <c r="C38" s="54"/>
      <c r="D38" s="54"/>
      <c r="E38" s="54"/>
      <c r="F38" s="54"/>
      <c r="G38" s="58" t="s">
        <v>81</v>
      </c>
      <c r="H38" s="58"/>
      <c r="I38" s="53">
        <v>445</v>
      </c>
      <c r="J38" s="53"/>
      <c r="K38" s="12">
        <v>445</v>
      </c>
      <c r="L38" s="19">
        <f t="shared" si="0"/>
        <v>100</v>
      </c>
    </row>
    <row r="39" spans="1:12" ht="15.75" customHeight="1">
      <c r="A39" s="54" t="s">
        <v>82</v>
      </c>
      <c r="B39" s="54"/>
      <c r="C39" s="54"/>
      <c r="D39" s="54"/>
      <c r="E39" s="54"/>
      <c r="F39" s="54"/>
      <c r="G39" s="58" t="s">
        <v>83</v>
      </c>
      <c r="H39" s="58"/>
      <c r="I39" s="53">
        <v>10050.7</v>
      </c>
      <c r="J39" s="53"/>
      <c r="K39" s="12">
        <v>10050.7</v>
      </c>
      <c r="L39" s="19">
        <f t="shared" si="0"/>
        <v>100</v>
      </c>
    </row>
    <row r="40" spans="1:12" ht="15.75" customHeight="1">
      <c r="A40" s="60" t="s">
        <v>84</v>
      </c>
      <c r="B40" s="60"/>
      <c r="C40" s="60"/>
      <c r="D40" s="60"/>
      <c r="E40" s="60"/>
      <c r="F40" s="60"/>
      <c r="G40" s="61" t="s">
        <v>85</v>
      </c>
      <c r="H40" s="61"/>
      <c r="I40" s="52">
        <f>SUM(I41)</f>
        <v>1147.2</v>
      </c>
      <c r="J40" s="52"/>
      <c r="K40" s="11">
        <f>SUM(K41)</f>
        <v>1147.2</v>
      </c>
      <c r="L40" s="15">
        <f t="shared" si="0"/>
        <v>100</v>
      </c>
    </row>
    <row r="41" spans="1:12" ht="15.75" customHeight="1">
      <c r="A41" s="54" t="s">
        <v>86</v>
      </c>
      <c r="B41" s="54"/>
      <c r="C41" s="54"/>
      <c r="D41" s="54"/>
      <c r="E41" s="54"/>
      <c r="F41" s="54"/>
      <c r="G41" s="58" t="s">
        <v>87</v>
      </c>
      <c r="H41" s="58"/>
      <c r="I41" s="53">
        <v>1147.2</v>
      </c>
      <c r="J41" s="53"/>
      <c r="K41" s="12">
        <v>1147.2</v>
      </c>
      <c r="L41" s="19">
        <f t="shared" si="0"/>
        <v>100</v>
      </c>
    </row>
    <row r="42" spans="1:12" ht="15.75" customHeight="1">
      <c r="A42" s="60" t="s">
        <v>88</v>
      </c>
      <c r="B42" s="60"/>
      <c r="C42" s="60"/>
      <c r="D42" s="60"/>
      <c r="E42" s="60"/>
      <c r="F42" s="60"/>
      <c r="G42" s="61" t="s">
        <v>89</v>
      </c>
      <c r="H42" s="61"/>
      <c r="I42" s="52">
        <f>SUM(I43)</f>
        <v>4544.6</v>
      </c>
      <c r="J42" s="52"/>
      <c r="K42" s="11">
        <f>SUM(K43)</f>
        <v>4544.6</v>
      </c>
      <c r="L42" s="15">
        <f t="shared" si="0"/>
        <v>100</v>
      </c>
    </row>
    <row r="43" spans="1:12" ht="15.75" customHeight="1">
      <c r="A43" s="54" t="s">
        <v>90</v>
      </c>
      <c r="B43" s="54"/>
      <c r="C43" s="54"/>
      <c r="D43" s="54"/>
      <c r="E43" s="54"/>
      <c r="F43" s="54"/>
      <c r="G43" s="58" t="s">
        <v>91</v>
      </c>
      <c r="H43" s="58"/>
      <c r="I43" s="53">
        <v>4544.6</v>
      </c>
      <c r="J43" s="53"/>
      <c r="K43" s="12">
        <v>4544.6</v>
      </c>
      <c r="L43" s="19">
        <f t="shared" si="0"/>
        <v>100</v>
      </c>
    </row>
    <row r="44" spans="1:12" ht="15.75" customHeight="1">
      <c r="A44" s="46" t="s">
        <v>119</v>
      </c>
      <c r="B44" s="47"/>
      <c r="C44" s="47"/>
      <c r="D44" s="47"/>
      <c r="E44" s="47"/>
      <c r="F44" s="48"/>
      <c r="G44" s="36" t="s">
        <v>120</v>
      </c>
      <c r="H44" s="39"/>
      <c r="I44" s="52">
        <f>SUM(I45)</f>
        <v>5.1</v>
      </c>
      <c r="J44" s="52"/>
      <c r="K44" s="24">
        <f>SUM(K45)</f>
        <v>5.1</v>
      </c>
      <c r="L44" s="24"/>
    </row>
    <row r="45" spans="1:12" ht="15.75" customHeight="1">
      <c r="A45" s="49" t="s">
        <v>119</v>
      </c>
      <c r="B45" s="50"/>
      <c r="C45" s="50"/>
      <c r="D45" s="50"/>
      <c r="E45" s="50"/>
      <c r="F45" s="51"/>
      <c r="G45" s="20" t="s">
        <v>121</v>
      </c>
      <c r="H45" s="39"/>
      <c r="I45" s="53">
        <v>5.1</v>
      </c>
      <c r="J45" s="53"/>
      <c r="K45" s="12">
        <v>5.1</v>
      </c>
      <c r="L45" s="12"/>
    </row>
  </sheetData>
  <sheetProtection/>
  <mergeCells count="127">
    <mergeCell ref="I5:J5"/>
    <mergeCell ref="A6:F6"/>
    <mergeCell ref="G6:H6"/>
    <mergeCell ref="I6:J6"/>
    <mergeCell ref="A7:F7"/>
    <mergeCell ref="G7:H7"/>
    <mergeCell ref="I7:J7"/>
    <mergeCell ref="A1:F1"/>
    <mergeCell ref="G1:H1"/>
    <mergeCell ref="I1:J1"/>
    <mergeCell ref="A2:F2"/>
    <mergeCell ref="G2:H2"/>
    <mergeCell ref="I2:J2"/>
    <mergeCell ref="A3:F3"/>
    <mergeCell ref="I3:J3"/>
    <mergeCell ref="A4:F4"/>
    <mergeCell ref="G4:H4"/>
    <mergeCell ref="I4:J4"/>
    <mergeCell ref="A9:F9"/>
    <mergeCell ref="G9:H9"/>
    <mergeCell ref="I9:J9"/>
    <mergeCell ref="A5:F5"/>
    <mergeCell ref="G5:H5"/>
    <mergeCell ref="A10:F10"/>
    <mergeCell ref="G10:H10"/>
    <mergeCell ref="I10:J10"/>
    <mergeCell ref="A11:F11"/>
    <mergeCell ref="G11:H11"/>
    <mergeCell ref="I11:J11"/>
    <mergeCell ref="A12:F12"/>
    <mergeCell ref="G12:H12"/>
    <mergeCell ref="I12:J12"/>
    <mergeCell ref="A15:F15"/>
    <mergeCell ref="G15:H15"/>
    <mergeCell ref="I15:J15"/>
    <mergeCell ref="A16:F16"/>
    <mergeCell ref="G16:H16"/>
    <mergeCell ref="I16:J16"/>
    <mergeCell ref="A17:F17"/>
    <mergeCell ref="G17:H17"/>
    <mergeCell ref="I17:J17"/>
    <mergeCell ref="A18:F18"/>
    <mergeCell ref="G18:H18"/>
    <mergeCell ref="I18:J18"/>
    <mergeCell ref="A25:F25"/>
    <mergeCell ref="G25:H25"/>
    <mergeCell ref="I25:J25"/>
    <mergeCell ref="A21:F21"/>
    <mergeCell ref="G21:H21"/>
    <mergeCell ref="I21:J21"/>
    <mergeCell ref="A22:F22"/>
    <mergeCell ref="G22:H22"/>
    <mergeCell ref="I22:J22"/>
    <mergeCell ref="A24:F24"/>
    <mergeCell ref="A26:F26"/>
    <mergeCell ref="G26:H26"/>
    <mergeCell ref="I26:J26"/>
    <mergeCell ref="I23:J23"/>
    <mergeCell ref="G24:H24"/>
    <mergeCell ref="I24:J24"/>
    <mergeCell ref="A30:F30"/>
    <mergeCell ref="G30:H30"/>
    <mergeCell ref="I30:J30"/>
    <mergeCell ref="A27:F27"/>
    <mergeCell ref="G27:H27"/>
    <mergeCell ref="I27:J27"/>
    <mergeCell ref="A28:F28"/>
    <mergeCell ref="G28:H28"/>
    <mergeCell ref="I28:J28"/>
    <mergeCell ref="I35:J35"/>
    <mergeCell ref="G35:H35"/>
    <mergeCell ref="A31:F31"/>
    <mergeCell ref="G31:H31"/>
    <mergeCell ref="I31:J31"/>
    <mergeCell ref="A32:F32"/>
    <mergeCell ref="G32:H32"/>
    <mergeCell ref="I32:J32"/>
    <mergeCell ref="I37:J37"/>
    <mergeCell ref="A38:F38"/>
    <mergeCell ref="G38:H38"/>
    <mergeCell ref="I38:J38"/>
    <mergeCell ref="A33:F33"/>
    <mergeCell ref="G33:H33"/>
    <mergeCell ref="I33:J33"/>
    <mergeCell ref="A36:F36"/>
    <mergeCell ref="G36:H36"/>
    <mergeCell ref="I36:J36"/>
    <mergeCell ref="I14:J14"/>
    <mergeCell ref="A19:F19"/>
    <mergeCell ref="G43:H43"/>
    <mergeCell ref="I43:J43"/>
    <mergeCell ref="A40:F40"/>
    <mergeCell ref="G40:H40"/>
    <mergeCell ref="I40:J40"/>
    <mergeCell ref="A41:F41"/>
    <mergeCell ref="G41:H41"/>
    <mergeCell ref="I41:J41"/>
    <mergeCell ref="A35:F35"/>
    <mergeCell ref="A23:F23"/>
    <mergeCell ref="I42:J42"/>
    <mergeCell ref="A39:F39"/>
    <mergeCell ref="G39:H39"/>
    <mergeCell ref="I39:J39"/>
    <mergeCell ref="A42:F42"/>
    <mergeCell ref="G42:H42"/>
    <mergeCell ref="A37:F37"/>
    <mergeCell ref="G37:H37"/>
    <mergeCell ref="A34:F34"/>
    <mergeCell ref="G34:H34"/>
    <mergeCell ref="I19:J19"/>
    <mergeCell ref="A20:F20"/>
    <mergeCell ref="G20:H20"/>
    <mergeCell ref="I20:J20"/>
    <mergeCell ref="I34:J34"/>
    <mergeCell ref="A29:F29"/>
    <mergeCell ref="G29:H29"/>
    <mergeCell ref="I29:J29"/>
    <mergeCell ref="A44:F44"/>
    <mergeCell ref="A45:F45"/>
    <mergeCell ref="I44:J44"/>
    <mergeCell ref="I45:J45"/>
    <mergeCell ref="A8:F8"/>
    <mergeCell ref="I8:J8"/>
    <mergeCell ref="A13:F13"/>
    <mergeCell ref="A14:F14"/>
    <mergeCell ref="I13:J13"/>
    <mergeCell ref="A43:F43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Admin05</cp:lastModifiedBy>
  <cp:lastPrinted>2016-12-26T12:54:35Z</cp:lastPrinted>
  <dcterms:created xsi:type="dcterms:W3CDTF">1996-10-08T23:32:33Z</dcterms:created>
  <dcterms:modified xsi:type="dcterms:W3CDTF">2016-12-27T11:30:19Z</dcterms:modified>
  <cp:category/>
  <cp:version/>
  <cp:contentType/>
  <cp:contentStatus/>
</cp:coreProperties>
</file>