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05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<sst xmlns="http://schemas.openxmlformats.org/spreadsheetml/2006/main" count="181" uniqueCount="137">
  <si>
    <t>в том числе:</t>
  </si>
  <si>
    <t>- заработная плата</t>
  </si>
  <si>
    <t>- начисление</t>
  </si>
  <si>
    <t>- материальные затраты</t>
  </si>
  <si>
    <t>- п и т а н и е</t>
  </si>
  <si>
    <t>- коммунальные услуги учреждений</t>
  </si>
  <si>
    <t>ИТОГО:</t>
  </si>
  <si>
    <t xml:space="preserve">   - заработная плата</t>
  </si>
  <si>
    <t xml:space="preserve">   - начисление</t>
  </si>
  <si>
    <t xml:space="preserve">   - материальные затраты</t>
  </si>
  <si>
    <t>ВСЕГО РАСХОДОВ:</t>
  </si>
  <si>
    <t>Наименование разделов</t>
  </si>
  <si>
    <t>-доплата к пенсии муниципальным служащим</t>
  </si>
  <si>
    <t xml:space="preserve">              (тыс.руб.)</t>
  </si>
  <si>
    <t xml:space="preserve">                                                                                                                                     Приложение №1</t>
  </si>
  <si>
    <t>№   п/п</t>
  </si>
  <si>
    <t>ВИДЫ ДОХОДОВ</t>
  </si>
  <si>
    <t>ДОХОДЫ</t>
  </si>
  <si>
    <t>Налог на доходы физических лиц</t>
  </si>
  <si>
    <t>Единый налог на вмененный доход</t>
  </si>
  <si>
    <t>Единый сельхоз налог</t>
  </si>
  <si>
    <t>Неналоговые доходы и прочие</t>
  </si>
  <si>
    <t>Фонд финансовой поддержки района</t>
  </si>
  <si>
    <t>Субсидии</t>
  </si>
  <si>
    <t>Субвенции</t>
  </si>
  <si>
    <t>ВСЕГО ДОХОДОВ:</t>
  </si>
  <si>
    <t xml:space="preserve">     (тыс.руб.)</t>
  </si>
  <si>
    <r>
      <t xml:space="preserve">                                             </t>
    </r>
    <r>
      <rPr>
        <b/>
        <sz val="14"/>
        <rFont val="Arial Cyr"/>
        <family val="0"/>
      </rPr>
      <t xml:space="preserve">         Д О Х О Д Ы</t>
    </r>
  </si>
  <si>
    <t>Гос. пошлина</t>
  </si>
  <si>
    <t xml:space="preserve">                              районного фонда финансовой поддержки поселений</t>
  </si>
  <si>
    <t xml:space="preserve">                                           Распределение</t>
  </si>
  <si>
    <t>№        п/п</t>
  </si>
  <si>
    <t>Наименование сельских поселений</t>
  </si>
  <si>
    <t>Расходы РФФП поселений</t>
  </si>
  <si>
    <t xml:space="preserve">Арак   </t>
  </si>
  <si>
    <t>Аркит</t>
  </si>
  <si>
    <t xml:space="preserve">Б-кент </t>
  </si>
  <si>
    <t>Гуми</t>
  </si>
  <si>
    <t>Гурик</t>
  </si>
  <si>
    <t xml:space="preserve">Гюхраг </t>
  </si>
  <si>
    <t xml:space="preserve">Дарваг </t>
  </si>
  <si>
    <t>Дюбек</t>
  </si>
  <si>
    <t>Джульджаг</t>
  </si>
  <si>
    <t xml:space="preserve">Ерси </t>
  </si>
  <si>
    <t xml:space="preserve">Кужник </t>
  </si>
  <si>
    <t xml:space="preserve">Куркак </t>
  </si>
  <si>
    <t xml:space="preserve">Марага </t>
  </si>
  <si>
    <t xml:space="preserve">Сыртич </t>
  </si>
  <si>
    <t xml:space="preserve">Тинит  </t>
  </si>
  <si>
    <t xml:space="preserve">Тураг </t>
  </si>
  <si>
    <t>Халаг</t>
  </si>
  <si>
    <t xml:space="preserve">Хапиль </t>
  </si>
  <si>
    <t xml:space="preserve">Х-пенджи </t>
  </si>
  <si>
    <t xml:space="preserve">Хурик </t>
  </si>
  <si>
    <t>Хучни</t>
  </si>
  <si>
    <t xml:space="preserve">Чулат </t>
  </si>
  <si>
    <r>
      <t xml:space="preserve">                                         </t>
    </r>
    <r>
      <rPr>
        <b/>
        <sz val="14"/>
        <rFont val="Arial Cyr"/>
        <family val="0"/>
      </rPr>
      <t xml:space="preserve">     Р А С Х О Д Ы</t>
    </r>
  </si>
  <si>
    <t xml:space="preserve"> из них на содержание фин управление - всего</t>
  </si>
  <si>
    <t xml:space="preserve">   - на обеспечение разового питания учащихся 1-4 классов образ-х учреждений</t>
  </si>
  <si>
    <t>- резервный фонд</t>
  </si>
  <si>
    <t>- налоги</t>
  </si>
  <si>
    <t>- компенсация на книгоиздательскую продукцию</t>
  </si>
  <si>
    <t>- на приобретение компьютерной техники для дошкольных образовательных учреждений</t>
  </si>
  <si>
    <t xml:space="preserve"> -на мероприятие по профилактике общественной безопасности</t>
  </si>
  <si>
    <t>-на развитие малого и среднего предпринимательства</t>
  </si>
  <si>
    <t>- на материальные затраты</t>
  </si>
  <si>
    <t xml:space="preserve">  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</si>
  <si>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ранский район" Республики Дагестан</t>
  </si>
  <si>
    <t xml:space="preserve">                                                                                                      к   решению     Собрания    депутатов</t>
  </si>
  <si>
    <t xml:space="preserve">                                                                                                      муниципального    района    " Табаса-</t>
  </si>
  <si>
    <t xml:space="preserve">                                                                                                      " Табасаранский район "  Республики</t>
  </si>
  <si>
    <t xml:space="preserve">                                                                                                      "О бюджете  муниципального района</t>
  </si>
  <si>
    <t xml:space="preserve">                                                                                                                                   ранский район" Республики Дагестан</t>
  </si>
  <si>
    <t xml:space="preserve">                                                                                                                                   к   решению    Собрания    депутатов</t>
  </si>
  <si>
    <t xml:space="preserve">                                                                                                                                   муниципального   района    " Табаса-</t>
  </si>
  <si>
    <t xml:space="preserve">                                                                                                                                   "О  бюджете муниципального района</t>
  </si>
  <si>
    <t xml:space="preserve">                                                                                                                                   " Табасаранский район "  Республики</t>
  </si>
  <si>
    <t>Национальная экономика - всего</t>
  </si>
  <si>
    <t xml:space="preserve">                                       Образование - всего</t>
  </si>
  <si>
    <t xml:space="preserve">                                          Культура - всего</t>
  </si>
  <si>
    <t xml:space="preserve">                                          Редакция - всего</t>
  </si>
  <si>
    <t xml:space="preserve">                                         ФК и Спорт</t>
  </si>
  <si>
    <t xml:space="preserve">                                Прочие расходы  -   всего</t>
  </si>
  <si>
    <t xml:space="preserve">                                         Субсидии- всего</t>
  </si>
  <si>
    <t xml:space="preserve">                                         Субвенции- всего</t>
  </si>
  <si>
    <t xml:space="preserve">                                                                                                                            к   решению    Собрания    депутатов</t>
  </si>
  <si>
    <t xml:space="preserve">                                                                                                                            муниципального   района    " Табаса-</t>
  </si>
  <si>
    <t xml:space="preserve">                                                                                                                            ранский район" Республики Дагестан</t>
  </si>
  <si>
    <t xml:space="preserve">                                                                                                                            "О  бюджете муниципального района</t>
  </si>
  <si>
    <t xml:space="preserve">                                                                                                                            " Табасаранский район "  Республики</t>
  </si>
  <si>
    <t xml:space="preserve">                                                                                                                                                            Приложение №3</t>
  </si>
  <si>
    <t>2017г.</t>
  </si>
  <si>
    <t xml:space="preserve">                 Общегосударственные вопросы - всего     </t>
  </si>
  <si>
    <t>2018г.</t>
  </si>
  <si>
    <t>2019г.</t>
  </si>
  <si>
    <t xml:space="preserve">                       Бюджет Табасаранского района на 2017 год.</t>
  </si>
  <si>
    <t xml:space="preserve">                            и на плановый период 2018 и 2019 г.г.</t>
  </si>
  <si>
    <t xml:space="preserve">                                                                                                                                   Дагестан  на  2017  год   и  плановый </t>
  </si>
  <si>
    <t xml:space="preserve">                                                                                                      период 2018-2019 гг"</t>
  </si>
  <si>
    <t xml:space="preserve">                                                                                                      Дагестан   на   2017  год  и плановый </t>
  </si>
  <si>
    <t xml:space="preserve">                                                                                                                            период 2018-2019 гг"</t>
  </si>
  <si>
    <t xml:space="preserve">                                                                                                                            Дагестан  на  2017  год   и  плановый </t>
  </si>
  <si>
    <t xml:space="preserve">                       Бюджет Табасаранского района на 2017 год</t>
  </si>
  <si>
    <t>Национальная безопасность и правоохранительная деятельность - всего</t>
  </si>
  <si>
    <t>- мат. затраты  ( род.взносы, доп. питание)</t>
  </si>
  <si>
    <t>Молодежная политика</t>
  </si>
  <si>
    <t>УСН</t>
  </si>
  <si>
    <t>Кроме того, акцизы на ГСМ</t>
  </si>
  <si>
    <t>период 2018-2019 гг"</t>
  </si>
  <si>
    <t xml:space="preserve">  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</si>
  <si>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в т.ч.</t>
  </si>
  <si>
    <t xml:space="preserve">  - на решение обозначенных проблем</t>
  </si>
  <si>
    <t xml:space="preserve">   в т.ч. недоданная сумма 2016 года</t>
  </si>
  <si>
    <t xml:space="preserve"> - Расходы для выполнения государственных полномочий РД по хранению,  комплектованию, учету и использованию архивного фонда Республики Дагестан</t>
  </si>
  <si>
    <t xml:space="preserve"> - Расходы для выполнения полномочий по образованию  и организации деятельности администратовных комиссий</t>
  </si>
  <si>
    <t xml:space="preserve"> - Расходы для выполнения полномочий по образованию  и организации деятельности администратовных комиссий по делам несовершенолетних</t>
  </si>
  <si>
    <t xml:space="preserve"> - На организацию и осуществление деятельности по опеке и попечительству</t>
  </si>
  <si>
    <t xml:space="preserve">   Госстандарт образования</t>
  </si>
  <si>
    <t xml:space="preserve">   Госстандарт дошкольного образования</t>
  </si>
  <si>
    <t xml:space="preserve"> - Расходы для выполнения полномочий по первичному воинскому учету на территориях, где отсутствует  военные комиссариаты</t>
  </si>
  <si>
    <t xml:space="preserve"> -  Расходы на выплоту компенсации части родительской платы за содержание ребенка в государственных, муниципальных учреждениях и иных образовательных организациях РД</t>
  </si>
  <si>
    <t xml:space="preserve"> - Пособие на детей - сирот</t>
  </si>
  <si>
    <t>Итого межбюджетные трансферты</t>
  </si>
  <si>
    <t xml:space="preserve">  - Субвенции бюджетам муниципальных районов по наделению органов  местного самоуправления государственными полномочиями Республики Дагестан по расчету и предоставлению дотаций поселениям</t>
  </si>
  <si>
    <t>Итого налоговых и неналоговых доходов:</t>
  </si>
  <si>
    <t>Всего собственные доходы:</t>
  </si>
  <si>
    <t xml:space="preserve"> - На обеспечение жилыми помещениями детейи-сирот</t>
  </si>
  <si>
    <t xml:space="preserve"> -  З А Г Сы</t>
  </si>
  <si>
    <t xml:space="preserve"> - Расходы на выплату единовременного пособия при всех формах устройства детей в семью</t>
  </si>
  <si>
    <t>2019 г.</t>
  </si>
  <si>
    <t>2018 г.</t>
  </si>
  <si>
    <t>2017 г.</t>
  </si>
  <si>
    <t xml:space="preserve">                                 Табасаранского района на 2017 год и на плановый </t>
  </si>
  <si>
    <t xml:space="preserve">                                                 период 2018-2019 гг.</t>
  </si>
  <si>
    <t xml:space="preserve"> -плата за пользование бюджетным кредитам</t>
  </si>
  <si>
    <t xml:space="preserve">   - на содержание бухгалтеров</t>
  </si>
  <si>
    <t>Дорожный фонд -всего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</si>
</sst>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  <numFmt numFmtId="170" formatCode="_-* #,##0.0_р_._-;\-* #,##0.0_р_._-;_-* &quot;-&quot;?_р_._-;_-@_-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4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0" fillId="0" borderId="14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43" fontId="18" fillId="0" borderId="13" xfId="0" applyNumberFormat="1" applyFont="1" applyBorder="1" applyAlignment="1">
      <alignment horizontal="center"/>
    </xf>
    <xf numFmtId="43" fontId="18" fillId="0" borderId="16" xfId="0" applyNumberFormat="1" applyFont="1" applyBorder="1" applyAlignment="1">
      <alignment horizontal="center"/>
    </xf>
    <xf numFmtId="43" fontId="19" fillId="0" borderId="14" xfId="0" applyNumberFormat="1" applyFont="1" applyBorder="1" applyAlignment="1">
      <alignment horizontal="center"/>
    </xf>
    <xf numFmtId="43" fontId="19" fillId="0" borderId="12" xfId="0" applyNumberFormat="1" applyFont="1" applyBorder="1" applyAlignment="1">
      <alignment horizontal="center"/>
    </xf>
    <xf numFmtId="43" fontId="17" fillId="0" borderId="14" xfId="0" applyNumberFormat="1" applyFont="1" applyBorder="1" applyAlignment="1">
      <alignment horizontal="center"/>
    </xf>
    <xf numFmtId="43" fontId="18" fillId="0" borderId="14" xfId="0" applyNumberFormat="1" applyFont="1" applyBorder="1" applyAlignment="1">
      <alignment horizontal="center"/>
    </xf>
    <xf numFmtId="43" fontId="18" fillId="0" borderId="12" xfId="0" applyNumberFormat="1" applyFont="1" applyBorder="1" applyAlignment="1">
      <alignment horizontal="center"/>
    </xf>
    <xf numFmtId="43" fontId="19" fillId="0" borderId="17" xfId="0" applyNumberFormat="1" applyFont="1" applyBorder="1" applyAlignment="1">
      <alignment horizontal="center"/>
    </xf>
    <xf numFmtId="43" fontId="19" fillId="0" borderId="15" xfId="0" applyNumberFormat="1" applyFont="1" applyBorder="1" applyAlignment="1">
      <alignment horizontal="center"/>
    </xf>
    <xf numFmtId="43" fontId="19" fillId="0" borderId="0" xfId="0" applyNumberFormat="1" applyFont="1" applyBorder="1" applyAlignment="1">
      <alignment horizontal="center"/>
    </xf>
    <xf numFmtId="43" fontId="19" fillId="0" borderId="19" xfId="0" applyNumberFormat="1" applyFont="1" applyBorder="1" applyAlignment="1">
      <alignment horizontal="center"/>
    </xf>
    <xf numFmtId="43" fontId="18" fillId="0" borderId="20" xfId="0" applyNumberFormat="1" applyFont="1" applyBorder="1" applyAlignment="1">
      <alignment horizontal="center"/>
    </xf>
    <xf numFmtId="43" fontId="19" fillId="0" borderId="20" xfId="0" applyNumberFormat="1" applyFont="1" applyBorder="1" applyAlignment="1">
      <alignment horizontal="center"/>
    </xf>
    <xf numFmtId="43" fontId="19" fillId="0" borderId="21" xfId="0" applyNumberFormat="1" applyFont="1" applyBorder="1" applyAlignment="1">
      <alignment horizontal="center"/>
    </xf>
    <xf numFmtId="43" fontId="18" fillId="0" borderId="22" xfId="0" applyNumberFormat="1" applyFont="1" applyBorder="1" applyAlignment="1">
      <alignment horizontal="center"/>
    </xf>
    <xf numFmtId="43" fontId="18" fillId="0" borderId="18" xfId="0" applyNumberFormat="1" applyFont="1" applyBorder="1" applyAlignment="1">
      <alignment horizontal="center"/>
    </xf>
    <xf numFmtId="43" fontId="18" fillId="0" borderId="23" xfId="0" applyNumberFormat="1" applyFont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43" fontId="18" fillId="0" borderId="0" xfId="0" applyNumberFormat="1" applyFont="1" applyBorder="1" applyAlignment="1">
      <alignment horizontal="center"/>
    </xf>
    <xf numFmtId="43" fontId="18" fillId="0" borderId="17" xfId="0" applyNumberFormat="1" applyFont="1" applyBorder="1" applyAlignment="1">
      <alignment horizontal="center"/>
    </xf>
    <xf numFmtId="0" fontId="0" fillId="0" borderId="14" xfId="0" applyNumberFormat="1" applyBorder="1" applyAlignment="1">
      <alignment wrapText="1"/>
    </xf>
    <xf numFmtId="0" fontId="0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center"/>
    </xf>
    <xf numFmtId="168" fontId="20" fillId="0" borderId="12" xfId="0" applyNumberFormat="1" applyFont="1" applyBorder="1" applyAlignment="1">
      <alignment horizontal="center"/>
    </xf>
    <xf numFmtId="167" fontId="19" fillId="0" borderId="12" xfId="0" applyNumberFormat="1" applyFont="1" applyBorder="1" applyAlignment="1">
      <alignment horizontal="center"/>
    </xf>
    <xf numFmtId="169" fontId="19" fillId="0" borderId="12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9" fontId="19" fillId="0" borderId="0" xfId="0" applyNumberFormat="1" applyFont="1" applyBorder="1" applyAlignment="1">
      <alignment horizontal="center"/>
    </xf>
    <xf numFmtId="167" fontId="19" fillId="0" borderId="1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3" fontId="8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7" xfId="0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14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0">
      <selection activeCell="B35" sqref="B35"/>
    </sheetView>
  </sheetViews>
  <sheetFormatPr defaultColWidth="9.00390625" defaultRowHeight="12.75"/>
  <cols>
    <col min="1" max="1" width="5.875" style="0" customWidth="1"/>
    <col min="2" max="2" width="42.375" style="0" customWidth="1"/>
    <col min="3" max="5" width="14.375" style="0" customWidth="1"/>
  </cols>
  <sheetData>
    <row r="1" s="33" customFormat="1" ht="12.75">
      <c r="A1" s="33" t="s">
        <v>14</v>
      </c>
    </row>
    <row r="2" s="33" customFormat="1" ht="12.75">
      <c r="A2" s="33" t="s">
        <v>68</v>
      </c>
    </row>
    <row r="3" s="33" customFormat="1" ht="12.75">
      <c r="A3" s="33" t="s">
        <v>69</v>
      </c>
    </row>
    <row r="4" s="33" customFormat="1" ht="12.75">
      <c r="A4" s="33" t="s">
        <v>67</v>
      </c>
    </row>
    <row r="5" s="33" customFormat="1" ht="12.75">
      <c r="A5" s="33" t="s">
        <v>71</v>
      </c>
    </row>
    <row r="6" s="33" customFormat="1" ht="12.75">
      <c r="A6" s="33" t="s">
        <v>70</v>
      </c>
    </row>
    <row r="7" s="33" customFormat="1" ht="12.75">
      <c r="A7" t="s">
        <v>99</v>
      </c>
    </row>
    <row r="8" s="33" customFormat="1" ht="12.75">
      <c r="A8" t="s">
        <v>98</v>
      </c>
    </row>
    <row r="9" ht="18.75" customHeight="1"/>
    <row r="10" s="10" customFormat="1" ht="18">
      <c r="A10" s="9" t="s">
        <v>95</v>
      </c>
    </row>
    <row r="11" s="10" customFormat="1" ht="18">
      <c r="A11" s="9" t="s">
        <v>96</v>
      </c>
    </row>
    <row r="12" s="10" customFormat="1" ht="23.25" customHeight="1">
      <c r="A12" s="10" t="s">
        <v>27</v>
      </c>
    </row>
    <row r="13" ht="12.75">
      <c r="E13" s="2" t="s">
        <v>26</v>
      </c>
    </row>
    <row r="14" spans="1:5" ht="45.75" customHeight="1">
      <c r="A14" s="112" t="s">
        <v>15</v>
      </c>
      <c r="B14" s="112" t="s">
        <v>16</v>
      </c>
      <c r="C14" s="112" t="s">
        <v>17</v>
      </c>
      <c r="D14" s="112"/>
      <c r="E14" s="112"/>
    </row>
    <row r="15" spans="1:5" ht="15.75" customHeight="1">
      <c r="A15" s="112"/>
      <c r="B15" s="112"/>
      <c r="C15" s="32" t="s">
        <v>91</v>
      </c>
      <c r="D15" s="32" t="s">
        <v>93</v>
      </c>
      <c r="E15" s="32" t="s">
        <v>94</v>
      </c>
    </row>
    <row r="16" spans="1:5" s="4" customFormat="1" ht="12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s="7" customFormat="1" ht="24" customHeight="1">
      <c r="A17" s="5">
        <v>1</v>
      </c>
      <c r="B17" s="48" t="s">
        <v>18</v>
      </c>
      <c r="C17" s="94">
        <v>60983</v>
      </c>
      <c r="D17" s="94">
        <f>C17*0.88</f>
        <v>53665.04</v>
      </c>
      <c r="E17" s="94">
        <f>D17*0.88</f>
        <v>47225.2352</v>
      </c>
    </row>
    <row r="18" spans="1:5" s="7" customFormat="1" ht="24" customHeight="1">
      <c r="A18" s="5">
        <v>2</v>
      </c>
      <c r="B18" s="48" t="s">
        <v>19</v>
      </c>
      <c r="C18" s="94">
        <v>1630</v>
      </c>
      <c r="D18" s="94">
        <f aca="true" t="shared" si="0" ref="D18:E24">C18*0.88</f>
        <v>1434.4</v>
      </c>
      <c r="E18" s="94">
        <f t="shared" si="0"/>
        <v>1262.2720000000002</v>
      </c>
    </row>
    <row r="19" spans="1:5" s="7" customFormat="1" ht="24" customHeight="1">
      <c r="A19" s="5">
        <v>3</v>
      </c>
      <c r="B19" s="48" t="s">
        <v>20</v>
      </c>
      <c r="C19" s="94">
        <v>336</v>
      </c>
      <c r="D19" s="94">
        <f t="shared" si="0"/>
        <v>295.68</v>
      </c>
      <c r="E19" s="94">
        <f t="shared" si="0"/>
        <v>260.1984</v>
      </c>
    </row>
    <row r="20" spans="1:5" s="7" customFormat="1" ht="24" customHeight="1">
      <c r="A20" s="5">
        <v>4</v>
      </c>
      <c r="B20" s="48" t="s">
        <v>106</v>
      </c>
      <c r="C20" s="94">
        <v>6000</v>
      </c>
      <c r="D20" s="94">
        <f t="shared" si="0"/>
        <v>5280</v>
      </c>
      <c r="E20" s="94">
        <f t="shared" si="0"/>
        <v>4646.4</v>
      </c>
    </row>
    <row r="21" spans="1:5" s="7" customFormat="1" ht="24" customHeight="1">
      <c r="A21" s="5">
        <v>5</v>
      </c>
      <c r="B21" s="48" t="s">
        <v>28</v>
      </c>
      <c r="C21" s="94">
        <v>1500</v>
      </c>
      <c r="D21" s="94">
        <f t="shared" si="0"/>
        <v>1320</v>
      </c>
      <c r="E21" s="94">
        <f t="shared" si="0"/>
        <v>1161.6</v>
      </c>
    </row>
    <row r="22" spans="1:5" s="7" customFormat="1" ht="24" customHeight="1">
      <c r="A22" s="5">
        <v>6</v>
      </c>
      <c r="B22" s="48" t="s">
        <v>21</v>
      </c>
      <c r="C22" s="94">
        <v>11585</v>
      </c>
      <c r="D22" s="94">
        <f t="shared" si="0"/>
        <v>10194.8</v>
      </c>
      <c r="E22" s="94">
        <f t="shared" si="0"/>
        <v>8971.423999999999</v>
      </c>
    </row>
    <row r="23" spans="1:5" s="7" customFormat="1" ht="36" customHeight="1">
      <c r="A23" s="5"/>
      <c r="B23" s="11" t="s">
        <v>124</v>
      </c>
      <c r="C23" s="95">
        <f>SUM(C17:C22)</f>
        <v>82034</v>
      </c>
      <c r="D23" s="95">
        <f>SUM(D17:D22)</f>
        <v>72189.92</v>
      </c>
      <c r="E23" s="95">
        <f>SUM(E17:E22)</f>
        <v>63527.1296</v>
      </c>
    </row>
    <row r="24" spans="1:5" s="7" customFormat="1" ht="36" customHeight="1">
      <c r="A24" s="5">
        <v>7</v>
      </c>
      <c r="B24" s="47" t="s">
        <v>107</v>
      </c>
      <c r="C24" s="108">
        <v>16957.1</v>
      </c>
      <c r="D24" s="108">
        <f t="shared" si="0"/>
        <v>14922.248</v>
      </c>
      <c r="E24" s="108">
        <f t="shared" si="0"/>
        <v>13131.578239999999</v>
      </c>
    </row>
    <row r="25" spans="1:5" s="7" customFormat="1" ht="36" customHeight="1">
      <c r="A25" s="5"/>
      <c r="B25" s="11" t="s">
        <v>125</v>
      </c>
      <c r="C25" s="95">
        <f>C24+C23</f>
        <v>98991.1</v>
      </c>
      <c r="D25" s="95">
        <f>D24+D23</f>
        <v>87112.168</v>
      </c>
      <c r="E25" s="95">
        <f>E24+E23</f>
        <v>76658.70784</v>
      </c>
    </row>
    <row r="26" spans="1:5" s="7" customFormat="1" ht="24" customHeight="1">
      <c r="A26" s="5">
        <v>8</v>
      </c>
      <c r="B26" s="48" t="s">
        <v>22</v>
      </c>
      <c r="C26" s="94">
        <v>140314</v>
      </c>
      <c r="D26" s="94">
        <v>123049</v>
      </c>
      <c r="E26" s="94">
        <v>116897</v>
      </c>
    </row>
    <row r="27" spans="1:5" s="7" customFormat="1" ht="24" customHeight="1">
      <c r="A27" s="5">
        <v>9</v>
      </c>
      <c r="B27" s="48" t="s">
        <v>23</v>
      </c>
      <c r="C27" s="94">
        <v>14727</v>
      </c>
      <c r="D27" s="94">
        <v>10695.9</v>
      </c>
      <c r="E27" s="94">
        <v>10695.9</v>
      </c>
    </row>
    <row r="28" spans="1:5" s="7" customFormat="1" ht="24" customHeight="1">
      <c r="A28" s="5">
        <v>10</v>
      </c>
      <c r="B28" s="48" t="s">
        <v>24</v>
      </c>
      <c r="C28" s="94">
        <v>702150.04</v>
      </c>
      <c r="D28" s="94">
        <v>694114.846</v>
      </c>
      <c r="E28" s="94">
        <v>691541.846</v>
      </c>
    </row>
    <row r="29" spans="1:5" s="7" customFormat="1" ht="32.25" customHeight="1">
      <c r="A29" s="6"/>
      <c r="B29" s="8" t="s">
        <v>25</v>
      </c>
      <c r="C29" s="95">
        <f>C25+C26+C27+C28</f>
        <v>956182.14</v>
      </c>
      <c r="D29" s="95">
        <f>D25+D26+D27+D28</f>
        <v>914971.914</v>
      </c>
      <c r="E29" s="95">
        <f>E25+E26+E27+E28</f>
        <v>895793.45384</v>
      </c>
    </row>
  </sheetData>
  <sheetProtection/>
  <mergeCells count="3">
    <mergeCell ref="C14:E14"/>
    <mergeCell ref="A14:A15"/>
    <mergeCell ref="B14:B15"/>
  </mergeCells>
  <printOptions/>
  <pageMargins left="0.83" right="0.1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5">
      <selection activeCell="A60" sqref="A60"/>
    </sheetView>
  </sheetViews>
  <sheetFormatPr defaultColWidth="9.00390625" defaultRowHeight="12.75"/>
  <cols>
    <col min="1" max="1" width="65.75390625" style="19" customWidth="1"/>
    <col min="2" max="2" width="12.125" style="19" customWidth="1"/>
    <col min="3" max="3" width="12.25390625" style="19" customWidth="1"/>
    <col min="4" max="4" width="12.875" style="19" customWidth="1"/>
    <col min="5" max="16384" width="9.125" style="19" customWidth="1"/>
  </cols>
  <sheetData>
    <row r="1" s="33" customFormat="1" ht="12.75">
      <c r="A1" s="33" t="s">
        <v>66</v>
      </c>
    </row>
    <row r="2" s="33" customFormat="1" ht="12.75">
      <c r="A2" s="33" t="s">
        <v>73</v>
      </c>
    </row>
    <row r="3" s="33" customFormat="1" ht="12.75">
      <c r="A3" s="33" t="s">
        <v>74</v>
      </c>
    </row>
    <row r="4" s="33" customFormat="1" ht="12.75">
      <c r="A4" s="33" t="s">
        <v>72</v>
      </c>
    </row>
    <row r="5" s="33" customFormat="1" ht="12.75">
      <c r="A5" s="33" t="s">
        <v>75</v>
      </c>
    </row>
    <row r="6" s="33" customFormat="1" ht="12.75">
      <c r="A6" s="33" t="s">
        <v>76</v>
      </c>
    </row>
    <row r="7" s="33" customFormat="1" ht="12.75">
      <c r="A7" t="s">
        <v>97</v>
      </c>
    </row>
    <row r="8" spans="1:2" s="33" customFormat="1" ht="12.75">
      <c r="A8" s="14"/>
      <c r="B8" t="s">
        <v>108</v>
      </c>
    </row>
    <row r="9" ht="6" customHeight="1"/>
    <row r="10" s="10" customFormat="1" ht="18">
      <c r="A10" s="9" t="s">
        <v>102</v>
      </c>
    </row>
    <row r="11" s="10" customFormat="1" ht="15" customHeight="1">
      <c r="A11" s="9" t="s">
        <v>96</v>
      </c>
    </row>
    <row r="12" ht="15.75" customHeight="1">
      <c r="A12" s="20" t="s">
        <v>56</v>
      </c>
    </row>
    <row r="13" spans="2:3" ht="12" customHeight="1" thickBot="1">
      <c r="B13" s="21"/>
      <c r="C13" s="22" t="s">
        <v>13</v>
      </c>
    </row>
    <row r="14" spans="1:4" ht="15.75" customHeight="1" thickBot="1">
      <c r="A14" s="23" t="s">
        <v>11</v>
      </c>
      <c r="B14" s="46" t="s">
        <v>91</v>
      </c>
      <c r="C14" s="109" t="s">
        <v>93</v>
      </c>
      <c r="D14" s="46" t="s">
        <v>94</v>
      </c>
    </row>
    <row r="15" spans="1:4" s="4" customFormat="1" ht="12" customHeight="1" thickBot="1">
      <c r="A15" s="110">
        <v>1</v>
      </c>
      <c r="B15" s="111">
        <v>2</v>
      </c>
      <c r="C15" s="110">
        <v>3</v>
      </c>
      <c r="D15" s="110">
        <v>4</v>
      </c>
    </row>
    <row r="16" spans="1:4" ht="15.75">
      <c r="A16" s="38" t="s">
        <v>92</v>
      </c>
      <c r="B16" s="51">
        <f>B18+B19+B20+B21+B22+B23</f>
        <v>41430</v>
      </c>
      <c r="C16" s="51">
        <v>36459</v>
      </c>
      <c r="D16" s="52">
        <v>32084</v>
      </c>
    </row>
    <row r="17" spans="1:4" ht="12" customHeight="1">
      <c r="A17" s="79" t="s">
        <v>0</v>
      </c>
      <c r="B17" s="53"/>
      <c r="C17" s="53"/>
      <c r="D17" s="54"/>
    </row>
    <row r="18" spans="1:4" ht="12.75">
      <c r="A18" s="87" t="s">
        <v>1</v>
      </c>
      <c r="B18" s="53">
        <v>19610</v>
      </c>
      <c r="C18" s="53"/>
      <c r="D18" s="54"/>
    </row>
    <row r="19" spans="1:4" ht="12.75">
      <c r="A19" s="88" t="s">
        <v>2</v>
      </c>
      <c r="B19" s="53">
        <v>5922</v>
      </c>
      <c r="C19" s="53"/>
      <c r="D19" s="54"/>
    </row>
    <row r="20" spans="1:4" ht="12.75">
      <c r="A20" s="88" t="s">
        <v>5</v>
      </c>
      <c r="B20" s="53">
        <v>720</v>
      </c>
      <c r="C20" s="53"/>
      <c r="D20" s="54"/>
    </row>
    <row r="21" spans="1:4" ht="12.75">
      <c r="A21" s="89" t="s">
        <v>59</v>
      </c>
      <c r="B21" s="53">
        <v>1500</v>
      </c>
      <c r="C21" s="53"/>
      <c r="D21" s="54"/>
    </row>
    <row r="22" spans="1:4" ht="12.75">
      <c r="A22" s="89" t="s">
        <v>60</v>
      </c>
      <c r="B22" s="53">
        <v>875</v>
      </c>
      <c r="C22" s="53"/>
      <c r="D22" s="54"/>
    </row>
    <row r="23" spans="1:4" ht="12.75">
      <c r="A23" s="88" t="s">
        <v>3</v>
      </c>
      <c r="B23" s="53">
        <v>12803</v>
      </c>
      <c r="C23" s="53"/>
      <c r="D23" s="54"/>
    </row>
    <row r="24" spans="1:4" ht="6" customHeight="1">
      <c r="A24" s="24"/>
      <c r="B24" s="53"/>
      <c r="C24" s="53"/>
      <c r="D24" s="54"/>
    </row>
    <row r="25" spans="1:4" ht="15">
      <c r="A25" s="25" t="s">
        <v>57</v>
      </c>
      <c r="B25" s="55">
        <f>B27+B28+B29</f>
        <v>5419</v>
      </c>
      <c r="C25" s="56"/>
      <c r="D25" s="57"/>
    </row>
    <row r="26" spans="1:4" ht="12.75" customHeight="1">
      <c r="A26" s="79" t="s">
        <v>0</v>
      </c>
      <c r="B26" s="56"/>
      <c r="C26" s="53"/>
      <c r="D26" s="57"/>
    </row>
    <row r="27" spans="1:4" ht="12.75">
      <c r="A27" s="87" t="s">
        <v>1</v>
      </c>
      <c r="B27" s="53">
        <v>3492</v>
      </c>
      <c r="C27" s="53"/>
      <c r="D27" s="54"/>
    </row>
    <row r="28" spans="1:4" ht="12.75">
      <c r="A28" s="88" t="s">
        <v>2</v>
      </c>
      <c r="B28" s="53">
        <v>1055</v>
      </c>
      <c r="C28" s="53"/>
      <c r="D28" s="54"/>
    </row>
    <row r="29" spans="1:4" ht="13.5" thickBot="1">
      <c r="A29" s="88" t="s">
        <v>3</v>
      </c>
      <c r="B29" s="53">
        <v>872</v>
      </c>
      <c r="C29" s="53"/>
      <c r="D29" s="54"/>
    </row>
    <row r="30" spans="1:4" ht="29.25" customHeight="1">
      <c r="A30" s="44" t="s">
        <v>103</v>
      </c>
      <c r="B30" s="52">
        <f>B32+B33+B34</f>
        <v>2293</v>
      </c>
      <c r="C30" s="51">
        <v>2018</v>
      </c>
      <c r="D30" s="52">
        <v>1776</v>
      </c>
    </row>
    <row r="31" spans="1:4" ht="12.75">
      <c r="A31" s="28" t="s">
        <v>0</v>
      </c>
      <c r="B31" s="54"/>
      <c r="C31" s="53"/>
      <c r="D31" s="54"/>
    </row>
    <row r="32" spans="1:4" ht="12.75">
      <c r="A32" s="73" t="s">
        <v>1</v>
      </c>
      <c r="B32" s="54">
        <v>1377</v>
      </c>
      <c r="C32" s="53"/>
      <c r="D32" s="54"/>
    </row>
    <row r="33" spans="1:4" ht="12.75">
      <c r="A33" s="74" t="s">
        <v>2</v>
      </c>
      <c r="B33" s="54">
        <v>416</v>
      </c>
      <c r="C33" s="53"/>
      <c r="D33" s="54"/>
    </row>
    <row r="34" spans="1:4" ht="13.5" thickBot="1">
      <c r="A34" s="86" t="s">
        <v>3</v>
      </c>
      <c r="B34" s="58">
        <v>500</v>
      </c>
      <c r="C34" s="59"/>
      <c r="D34" s="58"/>
    </row>
    <row r="35" spans="1:4" ht="13.5" customHeight="1">
      <c r="A35" s="29" t="s">
        <v>77</v>
      </c>
      <c r="B35" s="52">
        <f>B37+B38+B39+B40</f>
        <v>4173</v>
      </c>
      <c r="C35" s="52">
        <v>3672</v>
      </c>
      <c r="D35" s="52">
        <v>3232</v>
      </c>
    </row>
    <row r="36" spans="1:4" ht="11.25" customHeight="1">
      <c r="A36" s="28" t="s">
        <v>0</v>
      </c>
      <c r="B36" s="54"/>
      <c r="C36" s="60"/>
      <c r="D36" s="54"/>
    </row>
    <row r="37" spans="1:4" ht="12.75">
      <c r="A37" s="73" t="s">
        <v>1</v>
      </c>
      <c r="B37" s="54">
        <v>3090</v>
      </c>
      <c r="C37" s="60"/>
      <c r="D37" s="54"/>
    </row>
    <row r="38" spans="1:4" ht="12.75">
      <c r="A38" s="74" t="s">
        <v>2</v>
      </c>
      <c r="B38" s="54">
        <v>933</v>
      </c>
      <c r="C38" s="60"/>
      <c r="D38" s="54"/>
    </row>
    <row r="39" spans="1:4" ht="12.75">
      <c r="A39" s="74" t="s">
        <v>3</v>
      </c>
      <c r="B39" s="54">
        <v>150</v>
      </c>
      <c r="C39" s="60"/>
      <c r="D39" s="54"/>
    </row>
    <row r="40" spans="1:4" ht="0.75" customHeight="1" thickBot="1">
      <c r="A40" s="36" t="s">
        <v>64</v>
      </c>
      <c r="B40" s="58"/>
      <c r="C40" s="61"/>
      <c r="D40" s="58"/>
    </row>
    <row r="41" spans="1:4" ht="13.5" customHeight="1">
      <c r="A41" s="39" t="s">
        <v>78</v>
      </c>
      <c r="B41" s="57">
        <f>B43+B44+B45+B47+B48+B49+B51</f>
        <v>144922</v>
      </c>
      <c r="C41" s="57">
        <v>129062.16</v>
      </c>
      <c r="D41" s="62">
        <v>122126.7</v>
      </c>
    </row>
    <row r="42" spans="1:4" ht="11.25" customHeight="1">
      <c r="A42" s="79" t="s">
        <v>0</v>
      </c>
      <c r="B42" s="63"/>
      <c r="C42" s="54"/>
      <c r="D42" s="54"/>
    </row>
    <row r="43" spans="1:4" ht="12.75">
      <c r="A43" s="87" t="s">
        <v>1</v>
      </c>
      <c r="B43" s="63">
        <v>52419</v>
      </c>
      <c r="C43" s="54"/>
      <c r="D43" s="54"/>
    </row>
    <row r="44" spans="1:4" ht="12.75">
      <c r="A44" s="88" t="s">
        <v>2</v>
      </c>
      <c r="B44" s="63">
        <v>15830</v>
      </c>
      <c r="C44" s="54"/>
      <c r="D44" s="54"/>
    </row>
    <row r="45" spans="1:4" ht="12.75">
      <c r="A45" s="88" t="s">
        <v>4</v>
      </c>
      <c r="B45" s="63">
        <v>19250</v>
      </c>
      <c r="C45" s="54"/>
      <c r="D45" s="54"/>
    </row>
    <row r="46" spans="1:4" ht="14.25" customHeight="1" hidden="1">
      <c r="A46" s="89" t="s">
        <v>61</v>
      </c>
      <c r="B46" s="63"/>
      <c r="C46" s="54"/>
      <c r="D46" s="54"/>
    </row>
    <row r="47" spans="1:4" ht="12.75">
      <c r="A47" s="88" t="s">
        <v>5</v>
      </c>
      <c r="B47" s="63">
        <v>9429</v>
      </c>
      <c r="C47" s="54"/>
      <c r="D47" s="54"/>
    </row>
    <row r="48" spans="1:4" ht="12.75">
      <c r="A48" s="89" t="s">
        <v>60</v>
      </c>
      <c r="B48" s="63">
        <v>4076</v>
      </c>
      <c r="C48" s="54"/>
      <c r="D48" s="54"/>
    </row>
    <row r="49" spans="1:4" s="34" customFormat="1" ht="15.75" customHeight="1">
      <c r="A49" s="90" t="s">
        <v>104</v>
      </c>
      <c r="B49" s="63">
        <v>7585</v>
      </c>
      <c r="C49" s="54"/>
      <c r="D49" s="54"/>
    </row>
    <row r="50" spans="1:4" ht="1.5" customHeight="1" hidden="1">
      <c r="A50" s="90" t="s">
        <v>62</v>
      </c>
      <c r="B50" s="63"/>
      <c r="C50" s="54"/>
      <c r="D50" s="54"/>
    </row>
    <row r="51" spans="1:4" ht="13.5" thickBot="1">
      <c r="A51" s="91" t="s">
        <v>3</v>
      </c>
      <c r="B51" s="64">
        <v>36333</v>
      </c>
      <c r="C51" s="54"/>
      <c r="D51" s="58"/>
    </row>
    <row r="52" spans="1:4" ht="15.75">
      <c r="A52" s="35" t="s">
        <v>79</v>
      </c>
      <c r="B52" s="52">
        <f>B54+B55+B56+B57+B58</f>
        <v>19714</v>
      </c>
      <c r="C52" s="52">
        <v>17348</v>
      </c>
      <c r="D52" s="65">
        <v>15267</v>
      </c>
    </row>
    <row r="53" spans="1:4" ht="10.5" customHeight="1">
      <c r="A53" s="28" t="s">
        <v>0</v>
      </c>
      <c r="B53" s="54"/>
      <c r="C53" s="54"/>
      <c r="D53" s="54"/>
    </row>
    <row r="54" spans="1:4" ht="12.75">
      <c r="A54" s="73" t="s">
        <v>1</v>
      </c>
      <c r="B54" s="54">
        <v>14872</v>
      </c>
      <c r="C54" s="54"/>
      <c r="D54" s="54"/>
    </row>
    <row r="55" spans="1:4" ht="12.75">
      <c r="A55" s="74" t="s">
        <v>2</v>
      </c>
      <c r="B55" s="54">
        <v>4491</v>
      </c>
      <c r="C55" s="54"/>
      <c r="D55" s="54"/>
    </row>
    <row r="56" spans="1:4" ht="12.75">
      <c r="A56" s="88" t="s">
        <v>5</v>
      </c>
      <c r="B56" s="54">
        <v>127</v>
      </c>
      <c r="C56" s="54"/>
      <c r="D56" s="54"/>
    </row>
    <row r="57" spans="1:4" ht="12.75">
      <c r="A57" s="92" t="s">
        <v>60</v>
      </c>
      <c r="B57" s="54">
        <v>24</v>
      </c>
      <c r="C57" s="54"/>
      <c r="D57" s="54"/>
    </row>
    <row r="58" spans="1:4" ht="13.5" thickBot="1">
      <c r="A58" s="93" t="s">
        <v>65</v>
      </c>
      <c r="B58" s="58">
        <v>200</v>
      </c>
      <c r="C58" s="58"/>
      <c r="D58" s="58"/>
    </row>
    <row r="59" spans="1:4" ht="19.5" customHeight="1">
      <c r="A59" s="26" t="s">
        <v>80</v>
      </c>
      <c r="B59" s="52">
        <f>B61+B62+B63</f>
        <v>4578</v>
      </c>
      <c r="C59" s="52">
        <v>4029</v>
      </c>
      <c r="D59" s="65">
        <v>3545</v>
      </c>
    </row>
    <row r="60" spans="1:4" ht="10.5" customHeight="1">
      <c r="A60" s="28" t="s">
        <v>0</v>
      </c>
      <c r="B60" s="54"/>
      <c r="C60" s="54"/>
      <c r="D60" s="54"/>
    </row>
    <row r="61" spans="1:4" ht="12.75">
      <c r="A61" s="73" t="s">
        <v>1</v>
      </c>
      <c r="B61" s="54">
        <v>3346</v>
      </c>
      <c r="C61" s="54"/>
      <c r="D61" s="54"/>
    </row>
    <row r="62" spans="1:4" ht="12.75">
      <c r="A62" s="74" t="s">
        <v>2</v>
      </c>
      <c r="B62" s="54">
        <v>1011</v>
      </c>
      <c r="C62" s="54"/>
      <c r="D62" s="54"/>
    </row>
    <row r="63" spans="1:4" ht="13.5" thickBot="1">
      <c r="A63" s="86" t="s">
        <v>3</v>
      </c>
      <c r="B63" s="58">
        <v>221</v>
      </c>
      <c r="C63" s="58"/>
      <c r="D63" s="58"/>
    </row>
    <row r="64" spans="1:4" ht="16.5" thickBot="1">
      <c r="A64" s="45" t="s">
        <v>136</v>
      </c>
      <c r="B64" s="52">
        <v>16957.1</v>
      </c>
      <c r="C64" s="52">
        <v>14922</v>
      </c>
      <c r="D64" s="65">
        <v>13132</v>
      </c>
    </row>
    <row r="65" spans="1:4" ht="14.25" customHeight="1" thickBot="1">
      <c r="A65" s="27" t="s">
        <v>81</v>
      </c>
      <c r="B65" s="66">
        <v>500</v>
      </c>
      <c r="C65" s="52">
        <v>500</v>
      </c>
      <c r="D65" s="65">
        <v>500</v>
      </c>
    </row>
    <row r="66" spans="1:4" ht="15" customHeight="1">
      <c r="A66" s="45" t="s">
        <v>105</v>
      </c>
      <c r="B66" s="52">
        <f>B68+B69+B70</f>
        <v>1182</v>
      </c>
      <c r="C66" s="52">
        <v>1040</v>
      </c>
      <c r="D66" s="65">
        <v>915</v>
      </c>
    </row>
    <row r="67" spans="1:4" ht="10.5" customHeight="1">
      <c r="A67" s="28" t="s">
        <v>0</v>
      </c>
      <c r="B67" s="54"/>
      <c r="C67" s="54"/>
      <c r="D67" s="54"/>
    </row>
    <row r="68" spans="1:4" ht="12.75">
      <c r="A68" s="73" t="s">
        <v>1</v>
      </c>
      <c r="B68" s="54">
        <v>869</v>
      </c>
      <c r="C68" s="54"/>
      <c r="D68" s="54"/>
    </row>
    <row r="69" spans="1:4" ht="12.75">
      <c r="A69" s="74" t="s">
        <v>2</v>
      </c>
      <c r="B69" s="54">
        <v>263</v>
      </c>
      <c r="C69" s="54"/>
      <c r="D69" s="54"/>
    </row>
    <row r="70" spans="1:4" ht="13.5" thickBot="1">
      <c r="A70" s="86" t="s">
        <v>3</v>
      </c>
      <c r="B70" s="58">
        <v>50</v>
      </c>
      <c r="C70" s="58"/>
      <c r="D70" s="58"/>
    </row>
    <row r="71" spans="1:4" ht="15" customHeight="1">
      <c r="A71" s="26" t="s">
        <v>82</v>
      </c>
      <c r="B71" s="52">
        <f>B73+B74+B75</f>
        <v>3556</v>
      </c>
      <c r="C71" s="52">
        <v>3129</v>
      </c>
      <c r="D71" s="65">
        <v>2754</v>
      </c>
    </row>
    <row r="72" spans="1:4" ht="11.25" customHeight="1">
      <c r="A72" s="28" t="s">
        <v>0</v>
      </c>
      <c r="B72" s="57"/>
      <c r="C72" s="57"/>
      <c r="D72" s="57"/>
    </row>
    <row r="73" spans="1:4" ht="12.75">
      <c r="A73" s="73" t="s">
        <v>12</v>
      </c>
      <c r="B73" s="54">
        <v>2836</v>
      </c>
      <c r="C73" s="54"/>
      <c r="D73" s="54"/>
    </row>
    <row r="74" spans="1:4" ht="12.75">
      <c r="A74" s="78" t="s">
        <v>63</v>
      </c>
      <c r="B74" s="54">
        <v>700</v>
      </c>
      <c r="C74" s="54"/>
      <c r="D74" s="54"/>
    </row>
    <row r="75" spans="1:4" ht="13.5" thickBot="1">
      <c r="A75" s="78" t="s">
        <v>134</v>
      </c>
      <c r="B75" s="54">
        <v>20</v>
      </c>
      <c r="C75" s="54"/>
      <c r="D75" s="54"/>
    </row>
    <row r="76" spans="1:4" s="37" customFormat="1" ht="15.75" customHeight="1" thickBot="1">
      <c r="A76" s="30" t="s">
        <v>6</v>
      </c>
      <c r="B76" s="52">
        <f>B16+B35+B41+B52+B59+B64+B65+B66+B71+B30</f>
        <v>239305.1</v>
      </c>
      <c r="C76" s="52">
        <f>C71+C66+C65+C64+C59+C52+C41+C16+C35</f>
        <v>210161.16</v>
      </c>
      <c r="D76" s="52">
        <f>D71+D66+D65+D64+D59+D52+D41+D16+D35</f>
        <v>193555.7</v>
      </c>
    </row>
    <row r="77" spans="1:4" ht="15.75">
      <c r="A77" s="41" t="s">
        <v>83</v>
      </c>
      <c r="B77" s="67">
        <f>B79+B80</f>
        <v>14727</v>
      </c>
      <c r="C77" s="51">
        <f>C79+C80</f>
        <v>10695.9</v>
      </c>
      <c r="D77" s="52">
        <f>D79+D80</f>
        <v>10695.9</v>
      </c>
    </row>
    <row r="78" spans="1:4" ht="12.75">
      <c r="A78" s="79" t="s">
        <v>0</v>
      </c>
      <c r="B78" s="60"/>
      <c r="C78" s="54"/>
      <c r="D78" s="54"/>
    </row>
    <row r="79" spans="1:4" ht="27" customHeight="1">
      <c r="A79" s="77" t="s">
        <v>58</v>
      </c>
      <c r="B79" s="60">
        <v>12529</v>
      </c>
      <c r="C79" s="53">
        <v>10695.9</v>
      </c>
      <c r="D79" s="54">
        <v>10695.9</v>
      </c>
    </row>
    <row r="80" spans="1:4" ht="38.25">
      <c r="A80" s="77" t="s">
        <v>109</v>
      </c>
      <c r="B80" s="60">
        <v>2198</v>
      </c>
      <c r="C80" s="53"/>
      <c r="D80" s="54"/>
    </row>
    <row r="81" spans="1:4" ht="12.75">
      <c r="A81" s="43" t="s">
        <v>110</v>
      </c>
      <c r="B81" s="60"/>
      <c r="C81" s="53"/>
      <c r="D81" s="54"/>
    </row>
    <row r="82" spans="1:4" ht="13.5" thickBot="1">
      <c r="A82" s="42" t="s">
        <v>111</v>
      </c>
      <c r="B82" s="68">
        <v>2198</v>
      </c>
      <c r="C82" s="53">
        <v>0</v>
      </c>
      <c r="D82" s="54">
        <v>0</v>
      </c>
    </row>
    <row r="83" spans="1:4" ht="15" customHeight="1">
      <c r="A83" s="26" t="s">
        <v>84</v>
      </c>
      <c r="B83" s="52">
        <f>B85+B90+B96+B98+B99+B100+B101+B102+B103+B104+B105+B106+B107</f>
        <v>702150.04</v>
      </c>
      <c r="C83" s="67">
        <f>C85+C90+C96+C98+C99+C100+C101+C102+C103+C104+C105+C106+C107</f>
        <v>694114.8459999999</v>
      </c>
      <c r="D83" s="52">
        <f>D85+D90+D96+D98+D99+D100+D101+D102+D103+D104+D105+D106+D107</f>
        <v>691541.8459999999</v>
      </c>
    </row>
    <row r="84" spans="1:4" ht="11.25" customHeight="1">
      <c r="A84" s="28" t="s">
        <v>0</v>
      </c>
      <c r="B84" s="54"/>
      <c r="C84" s="69"/>
      <c r="D84" s="57"/>
    </row>
    <row r="85" spans="1:4" ht="12.75">
      <c r="A85" s="72" t="s">
        <v>117</v>
      </c>
      <c r="B85" s="54">
        <f>B87+B88+B89</f>
        <v>555505</v>
      </c>
      <c r="C85" s="60">
        <v>555505</v>
      </c>
      <c r="D85" s="54">
        <v>555505</v>
      </c>
    </row>
    <row r="86" spans="1:4" ht="10.5" customHeight="1">
      <c r="A86" s="28" t="s">
        <v>0</v>
      </c>
      <c r="B86" s="54"/>
      <c r="C86" s="60"/>
      <c r="D86" s="54"/>
    </row>
    <row r="87" spans="1:4" ht="12.75">
      <c r="A87" s="73" t="s">
        <v>7</v>
      </c>
      <c r="B87" s="80">
        <v>418435.5</v>
      </c>
      <c r="C87" s="60"/>
      <c r="D87" s="54"/>
    </row>
    <row r="88" spans="1:4" ht="12.75">
      <c r="A88" s="74" t="s">
        <v>8</v>
      </c>
      <c r="B88" s="80">
        <v>126367.5</v>
      </c>
      <c r="C88" s="60"/>
      <c r="D88" s="54"/>
    </row>
    <row r="89" spans="1:4" ht="12.75">
      <c r="A89" s="74" t="s">
        <v>135</v>
      </c>
      <c r="B89" s="80">
        <v>10702</v>
      </c>
      <c r="C89" s="60"/>
      <c r="D89" s="54"/>
    </row>
    <row r="90" spans="1:4" ht="12.75">
      <c r="A90" s="72" t="s">
        <v>118</v>
      </c>
      <c r="B90" s="54">
        <f>B92+B93+B94+B95</f>
        <v>70540.6</v>
      </c>
      <c r="C90" s="60">
        <v>70540.6</v>
      </c>
      <c r="D90" s="54">
        <v>70540.6</v>
      </c>
    </row>
    <row r="91" spans="1:4" ht="9.75" customHeight="1">
      <c r="A91" s="28" t="s">
        <v>0</v>
      </c>
      <c r="B91" s="54"/>
      <c r="C91" s="60"/>
      <c r="D91" s="54"/>
    </row>
    <row r="92" spans="1:4" ht="12.75">
      <c r="A92" s="73" t="s">
        <v>7</v>
      </c>
      <c r="B92" s="80">
        <v>45934.8</v>
      </c>
      <c r="C92" s="60"/>
      <c r="D92" s="54"/>
    </row>
    <row r="93" spans="1:4" ht="12.75">
      <c r="A93" s="74" t="s">
        <v>8</v>
      </c>
      <c r="B93" s="80">
        <v>13872.3</v>
      </c>
      <c r="C93" s="60"/>
      <c r="D93" s="54"/>
    </row>
    <row r="94" spans="1:4" ht="12.75">
      <c r="A94" s="74" t="s">
        <v>135</v>
      </c>
      <c r="B94" s="80">
        <v>7609</v>
      </c>
      <c r="C94" s="60"/>
      <c r="D94" s="54"/>
    </row>
    <row r="95" spans="1:4" s="34" customFormat="1" ht="12.75">
      <c r="A95" s="74" t="s">
        <v>9</v>
      </c>
      <c r="B95" s="80">
        <v>3124.5</v>
      </c>
      <c r="C95" s="60"/>
      <c r="D95" s="54"/>
    </row>
    <row r="96" spans="1:4" ht="51">
      <c r="A96" s="75" t="s">
        <v>123</v>
      </c>
      <c r="B96" s="54">
        <v>58555</v>
      </c>
      <c r="C96" s="60">
        <v>51470</v>
      </c>
      <c r="D96" s="54">
        <v>48897</v>
      </c>
    </row>
    <row r="97" spans="1:4" ht="12.75">
      <c r="A97" s="75" t="s">
        <v>112</v>
      </c>
      <c r="B97" s="54">
        <v>4376</v>
      </c>
      <c r="C97" s="60"/>
      <c r="D97" s="54"/>
    </row>
    <row r="98" spans="1:4" ht="38.25">
      <c r="A98" s="75" t="s">
        <v>113</v>
      </c>
      <c r="B98" s="54">
        <v>123</v>
      </c>
      <c r="C98" s="60">
        <v>123</v>
      </c>
      <c r="D98" s="54">
        <v>123</v>
      </c>
    </row>
    <row r="99" spans="1:4" ht="25.5">
      <c r="A99" s="76" t="s">
        <v>114</v>
      </c>
      <c r="B99" s="54">
        <v>357</v>
      </c>
      <c r="C99" s="60">
        <v>357</v>
      </c>
      <c r="D99" s="54">
        <v>357</v>
      </c>
    </row>
    <row r="100" spans="1:4" ht="30" customHeight="1">
      <c r="A100" s="76" t="s">
        <v>115</v>
      </c>
      <c r="B100" s="54">
        <v>357</v>
      </c>
      <c r="C100" s="60">
        <v>357</v>
      </c>
      <c r="D100" s="54">
        <v>357</v>
      </c>
    </row>
    <row r="101" spans="1:4" ht="25.5">
      <c r="A101" s="76" t="s">
        <v>116</v>
      </c>
      <c r="B101" s="54">
        <v>1010</v>
      </c>
      <c r="C101" s="60">
        <v>1010</v>
      </c>
      <c r="D101" s="54">
        <v>1010</v>
      </c>
    </row>
    <row r="102" spans="1:4" ht="12.75">
      <c r="A102" s="49" t="s">
        <v>127</v>
      </c>
      <c r="B102" s="54">
        <v>1175</v>
      </c>
      <c r="C102" s="60">
        <v>1175</v>
      </c>
      <c r="D102" s="54">
        <v>1175</v>
      </c>
    </row>
    <row r="103" spans="1:4" ht="27" customHeight="1">
      <c r="A103" s="76" t="s">
        <v>119</v>
      </c>
      <c r="B103" s="54">
        <v>2052</v>
      </c>
      <c r="C103" s="60">
        <v>2052</v>
      </c>
      <c r="D103" s="54">
        <v>2052</v>
      </c>
    </row>
    <row r="104" spans="1:4" ht="38.25">
      <c r="A104" s="76" t="s">
        <v>120</v>
      </c>
      <c r="B104" s="54">
        <v>1162.04</v>
      </c>
      <c r="C104" s="60">
        <v>1066.7</v>
      </c>
      <c r="D104" s="54">
        <v>1066.7</v>
      </c>
    </row>
    <row r="105" spans="1:4" ht="26.25" customHeight="1">
      <c r="A105" s="71" t="s">
        <v>128</v>
      </c>
      <c r="B105" s="82">
        <v>164.279</v>
      </c>
      <c r="C105" s="84">
        <v>164.279</v>
      </c>
      <c r="D105" s="82">
        <v>164.279</v>
      </c>
    </row>
    <row r="106" spans="1:4" ht="12" customHeight="1">
      <c r="A106" s="72" t="s">
        <v>121</v>
      </c>
      <c r="B106" s="81">
        <v>6096.854</v>
      </c>
      <c r="C106" s="83">
        <v>5242</v>
      </c>
      <c r="D106" s="81">
        <v>5242</v>
      </c>
    </row>
    <row r="107" spans="1:4" ht="13.5" thickBot="1">
      <c r="A107" s="71" t="s">
        <v>126</v>
      </c>
      <c r="B107" s="81">
        <v>5052.267</v>
      </c>
      <c r="C107" s="83">
        <v>5052.267</v>
      </c>
      <c r="D107" s="85">
        <v>5052.267</v>
      </c>
    </row>
    <row r="108" spans="1:4" ht="15.75" thickBot="1">
      <c r="A108" s="50" t="s">
        <v>122</v>
      </c>
      <c r="B108" s="66">
        <f>B83+B77</f>
        <v>716877.04</v>
      </c>
      <c r="C108" s="66">
        <f>C83+C77</f>
        <v>704810.7459999999</v>
      </c>
      <c r="D108" s="66">
        <f>D83+D77</f>
        <v>702237.7459999999</v>
      </c>
    </row>
    <row r="109" spans="1:4" ht="15.75" thickBot="1">
      <c r="A109" s="40" t="s">
        <v>10</v>
      </c>
      <c r="B109" s="70">
        <f>B76+B108</f>
        <v>956182.14</v>
      </c>
      <c r="C109" s="66">
        <f>C76+C108</f>
        <v>914971.906</v>
      </c>
      <c r="D109" s="66">
        <f>D76+D108</f>
        <v>895793.446</v>
      </c>
    </row>
  </sheetData>
  <sheetProtection/>
  <printOptions/>
  <pageMargins left="0.2" right="0.15748031496062992" top="0.16" bottom="0.17" header="0.15748031496062992" footer="0.15748031496062992"/>
  <pageSetup horizontalDpi="600" verticalDpi="600" orientation="portrait" paperSize="9" scale="99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D22" sqref="D22"/>
    </sheetView>
  </sheetViews>
  <sheetFormatPr defaultColWidth="9.00390625" defaultRowHeight="12.75"/>
  <cols>
    <col min="1" max="1" width="7.25390625" style="0" customWidth="1"/>
    <col min="2" max="2" width="40.375" style="0" customWidth="1"/>
    <col min="3" max="3" width="18.625" style="14" customWidth="1"/>
    <col min="4" max="4" width="14.625" style="0" customWidth="1"/>
    <col min="5" max="5" width="14.125" style="0" customWidth="1"/>
  </cols>
  <sheetData>
    <row r="1" s="33" customFormat="1" ht="12.75">
      <c r="A1" s="33" t="s">
        <v>90</v>
      </c>
    </row>
    <row r="2" s="33" customFormat="1" ht="12.75">
      <c r="A2" s="33" t="s">
        <v>85</v>
      </c>
    </row>
    <row r="3" s="33" customFormat="1" ht="12.75">
      <c r="A3" s="33" t="s">
        <v>86</v>
      </c>
    </row>
    <row r="4" s="33" customFormat="1" ht="12.75">
      <c r="A4" s="33" t="s">
        <v>87</v>
      </c>
    </row>
    <row r="5" s="33" customFormat="1" ht="12.75">
      <c r="A5" s="33" t="s">
        <v>88</v>
      </c>
    </row>
    <row r="6" s="33" customFormat="1" ht="12.75">
      <c r="A6" s="33" t="s">
        <v>89</v>
      </c>
    </row>
    <row r="7" s="33" customFormat="1" ht="12.75">
      <c r="A7" t="s">
        <v>101</v>
      </c>
    </row>
    <row r="8" s="33" customFormat="1" ht="12.75">
      <c r="A8" t="s">
        <v>100</v>
      </c>
    </row>
    <row r="10" ht="18.75" customHeight="1">
      <c r="A10" s="12" t="s">
        <v>30</v>
      </c>
    </row>
    <row r="11" ht="20.25" customHeight="1">
      <c r="A11" s="1" t="s">
        <v>29</v>
      </c>
    </row>
    <row r="12" ht="15.75">
      <c r="A12" s="1" t="s">
        <v>132</v>
      </c>
    </row>
    <row r="13" ht="15.75">
      <c r="B13" s="1" t="s">
        <v>133</v>
      </c>
    </row>
    <row r="14" spans="1:5" s="18" customFormat="1" ht="35.25" customHeight="1">
      <c r="A14" s="115" t="s">
        <v>31</v>
      </c>
      <c r="B14" s="115" t="s">
        <v>32</v>
      </c>
      <c r="C14" s="113" t="s">
        <v>33</v>
      </c>
      <c r="D14" s="114"/>
      <c r="E14" s="114"/>
    </row>
    <row r="15" spans="1:5" s="18" customFormat="1" ht="35.25" customHeight="1">
      <c r="A15" s="116"/>
      <c r="B15" s="116"/>
      <c r="C15" s="17" t="s">
        <v>131</v>
      </c>
      <c r="D15" s="98" t="s">
        <v>130</v>
      </c>
      <c r="E15" s="98" t="s">
        <v>129</v>
      </c>
    </row>
    <row r="16" spans="1:5" s="16" customFormat="1" ht="12">
      <c r="A16" s="15">
        <v>1</v>
      </c>
      <c r="B16" s="15">
        <v>2</v>
      </c>
      <c r="C16" s="15">
        <v>3</v>
      </c>
      <c r="D16" s="15">
        <v>4</v>
      </c>
      <c r="E16" s="15">
        <v>5</v>
      </c>
    </row>
    <row r="17" spans="1:7" ht="18" customHeight="1">
      <c r="A17" s="3">
        <v>1</v>
      </c>
      <c r="B17" s="99" t="s">
        <v>34</v>
      </c>
      <c r="C17" s="104">
        <v>2043</v>
      </c>
      <c r="D17" s="104">
        <v>1805</v>
      </c>
      <c r="E17" s="105">
        <v>1714</v>
      </c>
      <c r="F17" s="97"/>
      <c r="G17" s="97"/>
    </row>
    <row r="18" spans="1:7" ht="18" customHeight="1">
      <c r="A18" s="3">
        <v>2</v>
      </c>
      <c r="B18" s="100" t="s">
        <v>35</v>
      </c>
      <c r="C18" s="105">
        <v>2404</v>
      </c>
      <c r="D18" s="104">
        <v>2122</v>
      </c>
      <c r="E18" s="105">
        <v>2016</v>
      </c>
      <c r="F18" s="97"/>
      <c r="G18" s="97"/>
    </row>
    <row r="19" spans="1:7" ht="18" customHeight="1">
      <c r="A19" s="3">
        <v>3</v>
      </c>
      <c r="B19" s="100" t="s">
        <v>36</v>
      </c>
      <c r="C19" s="105">
        <v>1199</v>
      </c>
      <c r="D19" s="104">
        <v>1057</v>
      </c>
      <c r="E19" s="105">
        <v>1005</v>
      </c>
      <c r="F19" s="97"/>
      <c r="G19" s="97"/>
    </row>
    <row r="20" spans="1:7" ht="18" customHeight="1">
      <c r="A20" s="3">
        <v>4</v>
      </c>
      <c r="B20" s="100" t="s">
        <v>37</v>
      </c>
      <c r="C20" s="105">
        <v>2514</v>
      </c>
      <c r="D20" s="104">
        <v>2219</v>
      </c>
      <c r="E20" s="105">
        <v>2108</v>
      </c>
      <c r="F20" s="97"/>
      <c r="G20" s="97"/>
    </row>
    <row r="21" spans="1:7" ht="18" customHeight="1">
      <c r="A21" s="3">
        <v>5</v>
      </c>
      <c r="B21" s="100" t="s">
        <v>38</v>
      </c>
      <c r="C21" s="105">
        <v>2227</v>
      </c>
      <c r="D21" s="104">
        <v>1965</v>
      </c>
      <c r="E21" s="105">
        <v>1867</v>
      </c>
      <c r="F21" s="97"/>
      <c r="G21" s="97"/>
    </row>
    <row r="22" spans="1:7" ht="18" customHeight="1">
      <c r="A22" s="3">
        <v>6</v>
      </c>
      <c r="B22" s="100" t="s">
        <v>39</v>
      </c>
      <c r="C22" s="105">
        <v>1594</v>
      </c>
      <c r="D22" s="104">
        <v>1407</v>
      </c>
      <c r="E22" s="105">
        <v>1337</v>
      </c>
      <c r="F22" s="97"/>
      <c r="G22" s="97"/>
    </row>
    <row r="23" spans="1:7" ht="18" customHeight="1">
      <c r="A23" s="101">
        <v>7</v>
      </c>
      <c r="B23" s="100" t="s">
        <v>40</v>
      </c>
      <c r="C23" s="105">
        <v>3043</v>
      </c>
      <c r="D23" s="104">
        <v>2686</v>
      </c>
      <c r="E23" s="105">
        <v>2552</v>
      </c>
      <c r="F23" s="97"/>
      <c r="G23" s="97"/>
    </row>
    <row r="24" spans="1:7" ht="18" customHeight="1">
      <c r="A24" s="31">
        <v>8</v>
      </c>
      <c r="B24" s="102" t="s">
        <v>42</v>
      </c>
      <c r="C24" s="105">
        <v>2714</v>
      </c>
      <c r="D24" s="104">
        <v>2396</v>
      </c>
      <c r="E24" s="105">
        <v>2276</v>
      </c>
      <c r="F24" s="97"/>
      <c r="G24" s="97"/>
    </row>
    <row r="25" spans="1:7" ht="18" customHeight="1">
      <c r="A25" s="31">
        <v>9</v>
      </c>
      <c r="B25" s="102" t="s">
        <v>41</v>
      </c>
      <c r="C25" s="105">
        <v>3351</v>
      </c>
      <c r="D25" s="104">
        <v>2957</v>
      </c>
      <c r="E25" s="105">
        <v>2809</v>
      </c>
      <c r="F25" s="97"/>
      <c r="G25" s="97"/>
    </row>
    <row r="26" spans="1:7" ht="18" customHeight="1">
      <c r="A26" s="103">
        <v>10</v>
      </c>
      <c r="B26" s="99" t="s">
        <v>43</v>
      </c>
      <c r="C26" s="105">
        <v>2397</v>
      </c>
      <c r="D26" s="104">
        <v>2116</v>
      </c>
      <c r="E26" s="105">
        <v>2010</v>
      </c>
      <c r="F26" s="97"/>
      <c r="G26" s="97"/>
    </row>
    <row r="27" spans="1:7" ht="18" customHeight="1">
      <c r="A27" s="3">
        <v>11</v>
      </c>
      <c r="B27" s="100" t="s">
        <v>44</v>
      </c>
      <c r="C27" s="105">
        <v>3184</v>
      </c>
      <c r="D27" s="104">
        <v>2810</v>
      </c>
      <c r="E27" s="105">
        <v>2670</v>
      </c>
      <c r="F27" s="97"/>
      <c r="G27" s="97"/>
    </row>
    <row r="28" spans="1:7" ht="18" customHeight="1">
      <c r="A28" s="3">
        <v>12</v>
      </c>
      <c r="B28" s="100" t="s">
        <v>45</v>
      </c>
      <c r="C28" s="105">
        <v>1728</v>
      </c>
      <c r="D28" s="104">
        <v>1525</v>
      </c>
      <c r="E28" s="105">
        <v>1449</v>
      </c>
      <c r="F28" s="97"/>
      <c r="G28" s="97"/>
    </row>
    <row r="29" spans="1:7" ht="18" customHeight="1">
      <c r="A29" s="3">
        <v>13</v>
      </c>
      <c r="B29" s="100" t="s">
        <v>46</v>
      </c>
      <c r="C29" s="105">
        <v>2617</v>
      </c>
      <c r="D29" s="104">
        <v>2310</v>
      </c>
      <c r="E29" s="105">
        <v>2195</v>
      </c>
      <c r="F29" s="97"/>
      <c r="G29" s="97"/>
    </row>
    <row r="30" spans="1:7" ht="18" customHeight="1">
      <c r="A30" s="3">
        <v>14</v>
      </c>
      <c r="B30" s="100" t="s">
        <v>47</v>
      </c>
      <c r="C30" s="105">
        <v>4592</v>
      </c>
      <c r="D30" s="104">
        <v>4052</v>
      </c>
      <c r="E30" s="105">
        <v>3850</v>
      </c>
      <c r="F30" s="97"/>
      <c r="G30" s="97"/>
    </row>
    <row r="31" spans="1:7" ht="18" customHeight="1">
      <c r="A31" s="3">
        <v>15</v>
      </c>
      <c r="B31" s="100" t="s">
        <v>48</v>
      </c>
      <c r="C31" s="105">
        <v>2345</v>
      </c>
      <c r="D31" s="104">
        <v>2070</v>
      </c>
      <c r="E31" s="105">
        <v>1966</v>
      </c>
      <c r="F31" s="97"/>
      <c r="G31" s="97"/>
    </row>
    <row r="32" spans="1:7" ht="18" customHeight="1">
      <c r="A32" s="3">
        <v>16</v>
      </c>
      <c r="B32" s="100" t="s">
        <v>49</v>
      </c>
      <c r="C32" s="105">
        <v>2168</v>
      </c>
      <c r="D32" s="104">
        <v>1914</v>
      </c>
      <c r="E32" s="105">
        <v>1818</v>
      </c>
      <c r="F32" s="97"/>
      <c r="G32" s="97"/>
    </row>
    <row r="33" spans="1:7" ht="18" customHeight="1">
      <c r="A33" s="3">
        <v>17</v>
      </c>
      <c r="B33" s="100" t="s">
        <v>50</v>
      </c>
      <c r="C33" s="105">
        <v>1603</v>
      </c>
      <c r="D33" s="104">
        <v>1415</v>
      </c>
      <c r="E33" s="105">
        <v>1344</v>
      </c>
      <c r="F33" s="97"/>
      <c r="G33" s="97"/>
    </row>
    <row r="34" spans="1:7" ht="18" customHeight="1">
      <c r="A34" s="3">
        <v>18</v>
      </c>
      <c r="B34" s="100" t="s">
        <v>51</v>
      </c>
      <c r="C34" s="105">
        <v>2530</v>
      </c>
      <c r="D34" s="104">
        <v>2025</v>
      </c>
      <c r="E34" s="105">
        <v>1924</v>
      </c>
      <c r="F34" s="97"/>
      <c r="G34" s="97"/>
    </row>
    <row r="35" spans="1:7" ht="18" customHeight="1">
      <c r="A35" s="3">
        <v>19</v>
      </c>
      <c r="B35" s="100" t="s">
        <v>52</v>
      </c>
      <c r="C35" s="105">
        <v>1108</v>
      </c>
      <c r="D35" s="104">
        <v>978</v>
      </c>
      <c r="E35" s="105">
        <v>929</v>
      </c>
      <c r="F35" s="97"/>
      <c r="G35" s="97"/>
    </row>
    <row r="36" spans="1:7" ht="18" customHeight="1">
      <c r="A36" s="3">
        <v>20</v>
      </c>
      <c r="B36" s="100" t="s">
        <v>53</v>
      </c>
      <c r="C36" s="105">
        <v>5344</v>
      </c>
      <c r="D36" s="104">
        <v>4717</v>
      </c>
      <c r="E36" s="105">
        <v>4481</v>
      </c>
      <c r="F36" s="97"/>
      <c r="G36" s="97"/>
    </row>
    <row r="37" spans="1:7" ht="18" customHeight="1">
      <c r="A37" s="3">
        <v>21</v>
      </c>
      <c r="B37" s="100" t="s">
        <v>54</v>
      </c>
      <c r="C37" s="105">
        <v>6459</v>
      </c>
      <c r="D37" s="104">
        <v>5696</v>
      </c>
      <c r="E37" s="105">
        <v>5411</v>
      </c>
      <c r="F37" s="97"/>
      <c r="G37" s="97"/>
    </row>
    <row r="38" spans="1:7" ht="18" customHeight="1">
      <c r="A38" s="3">
        <v>22</v>
      </c>
      <c r="B38" s="100" t="s">
        <v>55</v>
      </c>
      <c r="C38" s="105">
        <v>1391</v>
      </c>
      <c r="D38" s="104">
        <v>1228</v>
      </c>
      <c r="E38" s="105">
        <v>1166</v>
      </c>
      <c r="F38" s="97"/>
      <c r="G38" s="97"/>
    </row>
    <row r="39" spans="1:7" ht="23.25" customHeight="1">
      <c r="A39" s="13"/>
      <c r="B39" s="96" t="s">
        <v>6</v>
      </c>
      <c r="C39" s="106">
        <f>SUM(C17:C38)</f>
        <v>58555</v>
      </c>
      <c r="D39" s="107">
        <f>SUM(D17:D38)</f>
        <v>51470</v>
      </c>
      <c r="E39" s="104">
        <f>SUM(E17:E38)</f>
        <v>48897</v>
      </c>
      <c r="F39" s="97"/>
      <c r="G39" s="97"/>
    </row>
  </sheetData>
  <sheetProtection/>
  <mergeCells count="3">
    <mergeCell ref="C14:E14"/>
    <mergeCell ref="B14:B15"/>
    <mergeCell ref="A14:A15"/>
  </mergeCell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Admin05</cp:lastModifiedBy>
  <cp:lastPrinted>2016-12-27T10:29:00Z</cp:lastPrinted>
  <dcterms:created xsi:type="dcterms:W3CDTF">2007-10-19T07:21:10Z</dcterms:created>
  <dcterms:modified xsi:type="dcterms:W3CDTF">2017-01-09T10:31:24Z</dcterms:modified>
  <cp:category/>
  <cp:version/>
  <cp:contentType/>
  <cp:contentStatus/>
</cp:coreProperties>
</file>